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00275\Desktop\R070917【照会】令和５年度財政状況資料集の作成について（2回目・地方公会計関係）\提出\"/>
    </mc:Choice>
  </mc:AlternateContent>
  <xr:revisionPtr revIDLastSave="0" documentId="8_{D4F7B6EE-C3D3-48C6-ACE4-9B541773F232}" xr6:coauthVersionLast="47" xr6:coauthVersionMax="47" xr10:uidLastSave="{00000000-0000-0000-0000-000000000000}"/>
  <bookViews>
    <workbookView xWindow="9390" yWindow="4185" windowWidth="19410" windowHeight="11295" firstSheet="12" activeTab="13"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calcPr calcId="191029" concurrentManualCount="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G34" i="10" l="1"/>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W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CO35" i="10"/>
  <c r="BE35" i="10"/>
  <c r="AM35" i="10"/>
  <c r="C35" i="10"/>
  <c r="C34" i="10"/>
  <c r="U34" i="10" l="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U35" i="10" l="1"/>
  <c r="U36" i="10" l="1"/>
  <c r="BE34" i="10" l="1"/>
  <c r="AM34" i="10"/>
  <c r="BW34" i="10" s="1"/>
  <c r="BW35" i="10" l="1"/>
  <c r="BW36" i="10" s="1"/>
  <c r="BW37" i="10" s="1"/>
  <c r="BW38" i="10" s="1"/>
  <c r="BW39" i="10" s="1"/>
  <c r="BW40" i="10" s="1"/>
  <c r="CO34" i="10" l="1"/>
</calcChain>
</file>

<file path=xl/sharedStrings.xml><?xml version="1.0" encoding="utf-8"?>
<sst xmlns="http://schemas.openxmlformats.org/spreadsheetml/2006/main" count="1122" uniqueCount="572">
  <si>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</si>
  <si>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</si>
  <si>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</si>
  <si>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</si>
  <si>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</si>
  <si>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</si>
  <si>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</si>
  <si>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</si>
  <si>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</si>
  <si>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</si>
  <si>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</si>
  <si>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</si>
  <si>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</si>
  <si>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</si>
  <si>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</si>
  <si>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</si>
  <si>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</si>
  <si>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</si>
  <si>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</si>
  <si>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</si>
  <si>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</si>
  <si>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</si>
  <si>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</si>
  <si>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</si>
  <si>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10"/>
  </si>
  <si>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</si>
  <si>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</si>
  <si>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</si>
  <si>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</si>
  <si>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</si>
  <si>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</si>
  <si>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</si>
  <si>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</si>
  <si>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</si>
  <si>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</si>
  <si>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</si>
  <si>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</si>
  <si>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</si>
  <si>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</si>
  <si>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</si>
  <si>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</si>
  <si>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</si>
  <si>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</si>
  <si>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</si>
  <si>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</si>
  <si>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</si>
  <si>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</si>
  <si>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</si>
  <si>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</si>
  <si>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</si>
  <si>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</si>
  <si>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</si>
  <si>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7"/>
  </si>
  <si>
    <t>財政調整基金残高</t>
    <phoneticPr fontId="5"/>
  </si>
  <si>
    <t>実質単年度収支</t>
    <rPh sb="0" eb="2">
      <t>ジッシツ</t>
    </rPh>
    <rPh sb="2" eb="5">
      <t>タンネンド</t>
    </rPh>
    <rPh sb="5" eb="7">
      <t>シュウシ</t>
    </rPh>
    <phoneticPr fontId="17"/>
  </si>
  <si>
    <t>連結実質赤字比率に係る赤字・黒字の構成分析</t>
  </si>
  <si>
    <t>赤字額</t>
    <rPh sb="0" eb="2">
      <t>アカジ</t>
    </rPh>
    <rPh sb="2" eb="3">
      <t>ガク</t>
    </rPh>
    <phoneticPr fontId="17"/>
  </si>
  <si>
    <t>黒字額</t>
    <rPh sb="0" eb="2">
      <t>クロジ</t>
    </rPh>
    <rPh sb="2" eb="3">
      <t>ガク</t>
    </rPh>
    <phoneticPr fontId="17"/>
  </si>
  <si>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</si>
  <si>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</si>
  <si>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</si>
  <si>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7"/>
  </si>
  <si>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</si>
  <si>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</si>
  <si>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</si>
  <si>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</si>
  <si>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</si>
  <si>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</si>
  <si>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</si>
  <si>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</si>
  <si>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</si>
  <si>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</si>
  <si>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20"/>
  </si>
  <si>
    <t>財政調整基金</t>
    <phoneticPr fontId="20"/>
  </si>
  <si>
    <t>減債基金</t>
    <phoneticPr fontId="20"/>
  </si>
  <si>
    <t>その他特定目的基金</t>
    <phoneticPr fontId="20"/>
  </si>
  <si>
    <t>令和5年度　財政状況資料集</t>
    <phoneticPr fontId="5"/>
  </si>
  <si>
    <t>総括表（市町村）</t>
    <rPh sb="0" eb="2">
      <t>ソウカツ</t>
    </rPh>
    <rPh sb="2" eb="3">
      <t>ヒョウ</t>
    </rPh>
    <rPh sb="4" eb="7">
      <t>シチョウソン</t>
    </rPh>
    <phoneticPr fontId="5"/>
  </si>
  <si>
    <t>都道府県名</t>
    <phoneticPr fontId="5"/>
  </si>
  <si>
    <t>北海道</t>
    <phoneticPr fontId="5"/>
  </si>
  <si>
    <t>市町村類型</t>
    <phoneticPr fontId="5"/>
  </si>
  <si>
    <t>Ⅰ－０</t>
    <phoneticPr fontId="5"/>
  </si>
  <si>
    <t>指定団体等の指定状況</t>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</si>
  <si>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</si>
  <si>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</si>
  <si>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</si>
  <si>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</si>
  <si>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歳入総額</t>
    <phoneticPr fontId="26"/>
  </si>
  <si>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</si>
  <si>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</si>
  <si>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</si>
  <si>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6"/>
  </si>
  <si>
    <t>経常収支比率</t>
    <rPh sb="0" eb="2">
      <t>ケイジョウ</t>
    </rPh>
    <rPh sb="2" eb="4">
      <t>シュウシ</t>
    </rPh>
    <rPh sb="4" eb="6">
      <t>ヒリツ</t>
    </rPh>
    <phoneticPr fontId="5"/>
  </si>
  <si>
    <t>市町村名</t>
    <rPh sb="0" eb="3">
      <t>シチョウソン</t>
    </rPh>
    <rPh sb="3" eb="4">
      <t>メイ</t>
    </rPh>
    <phoneticPr fontId="5"/>
  </si>
  <si>
    <t>秩父別町</t>
    <phoneticPr fontId="5"/>
  </si>
  <si>
    <t>地方交付税種地</t>
    <rPh sb="0" eb="2">
      <t>チホウ</t>
    </rPh>
    <rPh sb="2" eb="5">
      <t>コウフゼイ</t>
    </rPh>
    <rPh sb="5" eb="6">
      <t>シュ</t>
    </rPh>
    <rPh sb="6" eb="7">
      <t>チ</t>
    </rPh>
    <phoneticPr fontId="5"/>
  </si>
  <si>
    <t>2-1</t>
    <phoneticPr fontId="5"/>
  </si>
  <si>
    <t>財源超過</t>
    <rPh sb="0" eb="2">
      <t>ザイゲン</t>
    </rPh>
    <rPh sb="2" eb="4">
      <t>チョウカ</t>
    </rPh>
    <phoneticPr fontId="5"/>
  </si>
  <si>
    <t>歳入歳出差引</t>
    <phoneticPr fontId="26"/>
  </si>
  <si>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</si>
  <si>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</si>
  <si>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</si>
  <si>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</si>
  <si>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</si>
  <si>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6"/>
  </si>
  <si>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</si>
  <si>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</si>
  <si>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</si>
  <si>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</si>
  <si>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</si>
  <si>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6"/>
  </si>
  <si>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</si>
  <si>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</si>
  <si>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</si>
  <si>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</si>
  <si>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6"/>
  </si>
  <si>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</si>
  <si>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</si>
  <si>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-7.3</t>
    <phoneticPr fontId="5"/>
  </si>
  <si>
    <t>山振</t>
    <rPh sb="0" eb="1">
      <t>ヤマ</t>
    </rPh>
    <rPh sb="1" eb="2">
      <t>フ</t>
    </rPh>
    <phoneticPr fontId="5"/>
  </si>
  <si>
    <t>繰上償還金</t>
    <phoneticPr fontId="26"/>
  </si>
  <si>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</si>
  <si>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</si>
  <si>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</si>
  <si>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令06.01.01(人)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</si>
  <si>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</si>
  <si>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</si>
  <si>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</si>
  <si>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6"/>
  </si>
  <si>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</si>
  <si>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</si>
  <si>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</si>
  <si>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</si>
  <si>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6"/>
  </si>
  <si>
    <t>　実質公債費比率</t>
    <rPh sb="1" eb="3">
      <t>ジッシツ</t>
    </rPh>
    <rPh sb="3" eb="6">
      <t>コウサイヒ</t>
    </rPh>
    <rPh sb="6" eb="8">
      <t>ヒリツ</t>
    </rPh>
    <phoneticPr fontId="5"/>
  </si>
  <si>
    <t>令05.01.01(人)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</si>
  <si>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</si>
  <si>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</si>
  <si>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6"/>
  </si>
  <si>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</si>
  <si>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</si>
  <si>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-3.0</t>
    <phoneticPr fontId="5"/>
  </si>
  <si>
    <t>基準財政需要額</t>
    <phoneticPr fontId="26"/>
  </si>
  <si>
    <t>うち日本人(％)</t>
    <phoneticPr fontId="5"/>
  </si>
  <si>
    <t>-2.9</t>
    <phoneticPr fontId="5"/>
  </si>
  <si>
    <t>第3次</t>
    <rPh sb="0" eb="1">
      <t>ダイ</t>
    </rPh>
    <rPh sb="2" eb="3">
      <t>ジ</t>
    </rPh>
    <phoneticPr fontId="5"/>
  </si>
  <si>
    <t>標準税収入額等</t>
    <phoneticPr fontId="26"/>
  </si>
  <si>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</si>
  <si>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6"/>
  </si>
  <si>
    <t>人口密度 (人/k㎡)</t>
    <rPh sb="0" eb="2">
      <t>ジンコウ</t>
    </rPh>
    <rPh sb="2" eb="4">
      <t>ミツド</t>
    </rPh>
    <phoneticPr fontId="5"/>
  </si>
  <si>
    <t>歳入一般財源等</t>
    <rPh sb="0" eb="2">
      <t>サイニュウ</t>
    </rPh>
    <rPh sb="2" eb="4">
      <t>イッパン</t>
    </rPh>
    <rPh sb="4" eb="6">
      <t>ザイゲン</t>
    </rPh>
    <rPh sb="6" eb="7">
      <t>トウ</t>
    </rPh>
    <phoneticPr fontId="26"/>
  </si>
  <si>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</si>
  <si>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</si>
  <si>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</si>
  <si>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</si>
  <si>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</si>
  <si>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</si>
  <si>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</si>
  <si>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</si>
  <si>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</si>
  <si>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</si>
  <si>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</si>
  <si>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</si>
  <si>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</si>
  <si>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</si>
  <si>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</si>
  <si>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</si>
  <si>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</si>
  <si>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</si>
  <si>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</si>
  <si>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</si>
  <si>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</si>
  <si>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</si>
  <si>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6"/>
  </si>
  <si>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</si>
  <si>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</si>
  <si>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6"/>
  </si>
  <si>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</si>
  <si>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</si>
  <si>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</si>
  <si>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</si>
  <si>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</si>
  <si>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</si>
  <si>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</si>
  <si>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</si>
  <si>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</si>
  <si>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</si>
  <si>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</si>
  <si>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</si>
  <si>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</si>
  <si>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</si>
  <si>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</si>
  <si>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</si>
  <si>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</si>
  <si>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</si>
  <si>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</si>
  <si>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9"/>
  </si>
  <si>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</si>
  <si>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</si>
  <si>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</si>
  <si>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</si>
  <si>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30"/>
  </si>
  <si>
    <t>※8：職員の状況については、調査対象年度の地方公務員給与実態調査に基づいている。</t>
    <phoneticPr fontId="30"/>
  </si>
  <si>
    <t>令和5年度</t>
    <phoneticPr fontId="26"/>
  </si>
  <si>
    <t>北海道秩父別町</t>
    <phoneticPr fontId="26"/>
  </si>
  <si>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</si>
  <si>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</si>
  <si>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</si>
  <si>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</si>
  <si>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</si>
  <si>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</si>
  <si>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</si>
  <si>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</si>
  <si>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</si>
  <si>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</si>
  <si>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</si>
  <si>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</si>
  <si>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</si>
  <si>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</si>
  <si>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</si>
  <si>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</si>
  <si>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</si>
  <si>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</si>
  <si>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</si>
  <si>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</si>
  <si>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</si>
  <si>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</si>
  <si>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5"/>
  </si>
  <si>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</si>
  <si>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</si>
  <si>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5"/>
  </si>
  <si>
    <t>　　　所得割</t>
    <phoneticPr fontId="5"/>
  </si>
  <si>
    <t>衛生費</t>
  </si>
  <si>
    <t>分離課税所得割交付金</t>
    <phoneticPr fontId="26"/>
  </si>
  <si>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</si>
  <si>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</si>
  <si>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</si>
  <si>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</si>
  <si>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</si>
  <si>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</si>
  <si>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</si>
  <si>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</si>
  <si>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</si>
  <si>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</si>
  <si>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</si>
  <si>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</si>
  <si>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</si>
  <si>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</si>
  <si>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</si>
  <si>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</si>
  <si>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</si>
  <si>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</si>
  <si>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</si>
  <si>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</si>
  <si>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7"/>
  </si>
  <si>
    <t>　　特別土地保有税</t>
    <phoneticPr fontId="5"/>
  </si>
  <si>
    <t>公債費</t>
  </si>
  <si>
    <t>地方特例交付金等</t>
    <rPh sb="7" eb="8">
      <t>トウ</t>
    </rPh>
    <phoneticPr fontId="17"/>
  </si>
  <si>
    <t>　法定外普通税</t>
    <phoneticPr fontId="5"/>
  </si>
  <si>
    <t>諸支出金</t>
    <rPh sb="3" eb="4">
      <t>キン</t>
    </rPh>
    <phoneticPr fontId="26"/>
  </si>
  <si>
    <t>　地方特例交付金</t>
    <rPh sb="1" eb="3">
      <t>チホウ</t>
    </rPh>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</si>
  <si>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</si>
  <si>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</si>
  <si>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</si>
  <si>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</si>
  <si>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</si>
  <si>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</si>
  <si>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</si>
  <si>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</si>
  <si>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</si>
  <si>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</si>
  <si>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</si>
  <si>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</si>
  <si>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</si>
  <si>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</si>
  <si>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</si>
  <si>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</si>
  <si>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1"/>
  </si>
  <si>
    <t>　震災復興特別交付税</t>
    <phoneticPr fontId="26"/>
  </si>
  <si>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</si>
  <si>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</si>
  <si>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</si>
  <si>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</si>
  <si>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</si>
  <si>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</si>
  <si>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</si>
  <si>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</si>
  <si>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</si>
  <si>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</si>
  <si>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</si>
  <si>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</si>
  <si>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</si>
  <si>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</si>
  <si>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</si>
  <si>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</si>
  <si>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令和5年度</t>
    <rPh sb="0" eb="2">
      <t>レイワ</t>
    </rPh>
    <rPh sb="3" eb="5">
      <t>ネンド</t>
    </rPh>
    <phoneticPr fontId="5"/>
  </si>
  <si>
    <t>令和4年度</t>
    <rPh sb="0" eb="2">
      <t>レイワ</t>
    </rPh>
    <rPh sb="3" eb="5">
      <t>ネンド</t>
    </rPh>
    <rPh sb="4" eb="5">
      <t>ド</t>
    </rPh>
    <phoneticPr fontId="5"/>
  </si>
  <si>
    <t>　うち元金</t>
    <phoneticPr fontId="26"/>
  </si>
  <si>
    <t>国有提供交付金(特別区財調交付金)</t>
  </si>
  <si>
    <t>徴収率
(％)</t>
    <rPh sb="0" eb="2">
      <t>チョウシュウ</t>
    </rPh>
    <rPh sb="2" eb="3">
      <t>リツ</t>
    </rPh>
    <phoneticPr fontId="5"/>
  </si>
  <si>
    <t>現年</t>
    <rPh sb="0" eb="1">
      <t>ゲン</t>
    </rPh>
    <rPh sb="1" eb="2">
      <t>ネン</t>
    </rPh>
    <phoneticPr fontId="5"/>
  </si>
  <si>
    <t>　うち利子</t>
    <phoneticPr fontId="26"/>
  </si>
  <si>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</si>
  <si>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</si>
  <si>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</si>
  <si>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</si>
  <si>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</si>
  <si>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</si>
  <si>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</si>
  <si>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</si>
  <si>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</si>
  <si>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</si>
  <si>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</si>
  <si>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</si>
  <si>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</si>
  <si>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</si>
  <si>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</si>
  <si>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</si>
  <si>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</si>
  <si>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</si>
  <si>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</si>
  <si>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</si>
  <si>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</si>
  <si>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</si>
  <si>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介護サービス</t>
    <phoneticPr fontId="5"/>
  </si>
  <si>
    <t>加入世帯数(世帯)</t>
  </si>
  <si>
    <t>　繰出金</t>
    <phoneticPr fontId="5"/>
  </si>
  <si>
    <t>　うち減収補塡債(特例分)</t>
    <rPh sb="4" eb="5">
      <t>シュウ</t>
    </rPh>
    <rPh sb="9" eb="10">
      <t>トク</t>
    </rPh>
    <rPh sb="10" eb="11">
      <t>レイ</t>
    </rPh>
    <rPh sb="11" eb="12">
      <t>ブン</t>
    </rPh>
    <phoneticPr fontId="17"/>
  </si>
  <si>
    <t>簡易水道</t>
    <phoneticPr fontId="5"/>
  </si>
  <si>
    <t>被保険者数(人)</t>
  </si>
  <si>
    <t>　積立金</t>
    <phoneticPr fontId="5"/>
  </si>
  <si>
    <t>　うち臨時財政対策債</t>
    <phoneticPr fontId="5"/>
  </si>
  <si>
    <t>上水道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</si>
  <si>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</si>
  <si>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</si>
  <si>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</si>
  <si>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</si>
  <si>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</si>
  <si>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</si>
  <si>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</si>
  <si>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</si>
  <si>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</si>
  <si>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</si>
  <si>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</si>
  <si>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</si>
  <si>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</si>
  <si>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</si>
  <si>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</si>
  <si>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</si>
  <si>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</si>
  <si>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</si>
  <si>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</si>
  <si>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</si>
  <si>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</si>
  <si>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令和5年度</t>
  </si>
  <si>
    <t>北海道秩父別町</t>
  </si>
  <si>
    <t>一般会計等の財政状況（単位：百万円）</t>
    <rPh sb="0" eb="2">
      <t>イッパン</t>
    </rPh>
    <rPh sb="2" eb="4">
      <t>カイケイ</t>
    </rPh>
    <rPh sb="4" eb="5">
      <t>トウ</t>
    </rPh>
    <rPh sb="6" eb="8">
      <t>ザイセイ</t>
    </rPh>
    <rPh sb="8" eb="10">
      <t>ジョウキョウ</t>
    </rPh>
    <phoneticPr fontId="32"/>
  </si>
  <si>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2"/>
  </si>
  <si>
    <t>会計名</t>
    <rPh sb="0" eb="2">
      <t>カイケイ</t>
    </rPh>
    <rPh sb="2" eb="3">
      <t>メイ</t>
    </rPh>
    <phoneticPr fontId="32"/>
  </si>
  <si>
    <t>歳入</t>
    <rPh sb="0" eb="2">
      <t>サイニュウ</t>
    </rPh>
    <phoneticPr fontId="32"/>
  </si>
  <si>
    <t>歳出</t>
    <phoneticPr fontId="32"/>
  </si>
  <si>
    <t>形式収支</t>
    <phoneticPr fontId="32"/>
  </si>
  <si>
    <t>実質収支</t>
    <phoneticPr fontId="32"/>
  </si>
  <si>
    <t>他会計等
からの
繰入金</t>
    <rPh sb="9" eb="11">
      <t>クリイレ</t>
    </rPh>
    <rPh sb="11" eb="12">
      <t>キン</t>
    </rPh>
    <phoneticPr fontId="32"/>
  </si>
  <si>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</si>
  <si>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</si>
  <si>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</si>
  <si>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</si>
  <si>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</si>
  <si>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</si>
  <si>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</si>
  <si>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</si>
  <si>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</si>
  <si>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</si>
  <si>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</si>
  <si>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</si>
  <si>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</si>
  <si>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</si>
  <si>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</si>
  <si>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</si>
  <si>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</si>
  <si>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</si>
  <si>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</si>
  <si>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</si>
  <si>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</si>
  <si>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</si>
  <si>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</si>
  <si>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</si>
  <si>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</si>
  <si>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</si>
  <si>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介護保険特別会計</t>
    <phoneticPr fontId="5"/>
  </si>
  <si>
    <t>後期高齢者医療特別会計</t>
    <phoneticPr fontId="5"/>
  </si>
  <si>
    <t>簡易水道事業会計</t>
    <phoneticPr fontId="5"/>
  </si>
  <si>
    <t>法適用企業</t>
    <phoneticPr fontId="5"/>
  </si>
  <si>
    <t>農業集落排水事業特別会計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</si>
  <si>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</si>
  <si>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</si>
  <si>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</si>
  <si>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</si>
  <si>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2"/>
  </si>
  <si>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</si>
  <si>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</si>
  <si>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</si>
  <si>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</si>
  <si>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</si>
  <si>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</si>
  <si>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</si>
  <si>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</si>
  <si>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</si>
  <si>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2"/>
  </si>
  <si>
    <t>令和3年度</t>
    <rPh sb="0" eb="2">
      <t>レイワ</t>
    </rPh>
    <rPh sb="3" eb="5">
      <t>ネンド</t>
    </rPh>
    <phoneticPr fontId="5"/>
  </si>
  <si>
    <t>令和4年度</t>
    <rPh sb="0" eb="2">
      <t>レイワ</t>
    </rPh>
    <rPh sb="3" eb="5">
      <t>ネンド</t>
    </rPh>
    <phoneticPr fontId="5"/>
  </si>
  <si>
    <t>分母比</t>
    <rPh sb="0" eb="2">
      <t>ブンボ</t>
    </rPh>
    <rPh sb="2" eb="3">
      <t>ヒ</t>
    </rPh>
    <phoneticPr fontId="5"/>
  </si>
  <si>
    <t>内訳</t>
    <rPh sb="0" eb="2">
      <t>ウチワケ</t>
    </rPh>
    <phoneticPr fontId="32"/>
  </si>
  <si>
    <t>元利償還金</t>
    <rPh sb="0" eb="2">
      <t>ガンリ</t>
    </rPh>
    <rPh sb="2" eb="5">
      <t>ショウカンキン</t>
    </rPh>
    <phoneticPr fontId="32"/>
  </si>
  <si>
    <t xml:space="preserve">一般会計等に係る地方債の現在高 </t>
    <rPh sb="0" eb="2">
      <t>イッパン</t>
    </rPh>
    <rPh sb="2" eb="4">
      <t>カイケイ</t>
    </rPh>
    <rPh sb="4" eb="5">
      <t>トウ</t>
    </rPh>
    <rPh sb="6" eb="7">
      <t>カカ</t>
    </rPh>
    <rPh sb="8" eb="11">
      <t>チホウサイ</t>
    </rPh>
    <rPh sb="12" eb="15">
      <t>ゲンザイダカ</t>
    </rPh>
    <phoneticPr fontId="32"/>
  </si>
  <si>
    <t>債務負担行為</t>
    <rPh sb="0" eb="2">
      <t>サイム</t>
    </rPh>
    <rPh sb="2" eb="4">
      <t>フタン</t>
    </rPh>
    <rPh sb="4" eb="6">
      <t>コウイ</t>
    </rPh>
    <phoneticPr fontId="5"/>
  </si>
  <si>
    <t>PFI事業に係るもの</t>
    <rPh sb="3" eb="5">
      <t>ジギョウ</t>
    </rPh>
    <rPh sb="6" eb="7">
      <t>カカ</t>
    </rPh>
    <phoneticPr fontId="32"/>
  </si>
  <si>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</si>
  <si>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2"/>
  </si>
  <si>
    <t>いわゆる五省協定等に係るもの</t>
    <rPh sb="4" eb="6">
      <t>ゴショウ</t>
    </rPh>
    <rPh sb="6" eb="9">
      <t>キョウテイトウ</t>
    </rPh>
    <rPh sb="10" eb="11">
      <t>カカ</t>
    </rPh>
    <phoneticPr fontId="32"/>
  </si>
  <si>
    <t>準元利償還金</t>
    <rPh sb="0" eb="1">
      <t>ジュン</t>
    </rPh>
    <rPh sb="1" eb="3">
      <t>ガンリ</t>
    </rPh>
    <rPh sb="3" eb="6">
      <t>ショウカンキン</t>
    </rPh>
    <phoneticPr fontId="32"/>
  </si>
  <si>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2"/>
  </si>
  <si>
    <t xml:space="preserve">公営企業債等繰入見込額 </t>
    <rPh sb="0" eb="2">
      <t>コウエイ</t>
    </rPh>
    <rPh sb="2" eb="5">
      <t>キギョウサイ</t>
    </rPh>
    <rPh sb="5" eb="6">
      <t>トウ</t>
    </rPh>
    <rPh sb="6" eb="8">
      <t>クリイ</t>
    </rPh>
    <rPh sb="8" eb="11">
      <t>ミコミガク</t>
    </rPh>
    <phoneticPr fontId="32"/>
  </si>
  <si>
    <t>国営土地改良事業に係るもの</t>
    <rPh sb="0" eb="2">
      <t>コクエイ</t>
    </rPh>
    <rPh sb="2" eb="4">
      <t>トチ</t>
    </rPh>
    <rPh sb="4" eb="6">
      <t>カイリョウ</t>
    </rPh>
    <rPh sb="6" eb="8">
      <t>ジギョウ</t>
    </rPh>
    <rPh sb="9" eb="10">
      <t>カカ</t>
    </rPh>
    <phoneticPr fontId="32"/>
  </si>
  <si>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2"/>
  </si>
  <si>
    <t xml:space="preserve">組合等負担等見込額 </t>
    <rPh sb="0" eb="2">
      <t>クミアイ</t>
    </rPh>
    <rPh sb="2" eb="3">
      <t>トウ</t>
    </rPh>
    <rPh sb="3" eb="5">
      <t>フタン</t>
    </rPh>
    <rPh sb="5" eb="6">
      <t>トウ</t>
    </rPh>
    <rPh sb="6" eb="9">
      <t>ミコミガク</t>
    </rPh>
    <phoneticPr fontId="32"/>
  </si>
  <si>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</si>
  <si>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2"/>
  </si>
  <si>
    <t xml:space="preserve">退職手当負担見込額 </t>
    <rPh sb="0" eb="2">
      <t>タイショク</t>
    </rPh>
    <rPh sb="2" eb="4">
      <t>テアテ</t>
    </rPh>
    <rPh sb="4" eb="6">
      <t>フタン</t>
    </rPh>
    <rPh sb="6" eb="9">
      <t>ミコミガク</t>
    </rPh>
    <phoneticPr fontId="32"/>
  </si>
  <si>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</si>
  <si>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2"/>
  </si>
  <si>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2"/>
  </si>
  <si>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</si>
  <si>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2"/>
  </si>
  <si>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</si>
  <si>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</si>
  <si>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</si>
  <si>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</si>
  <si>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</si>
  <si>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2"/>
  </si>
  <si>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</si>
  <si>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</si>
  <si>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</si>
  <si>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</si>
  <si>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2"/>
  </si>
  <si>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</si>
  <si>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2"/>
  </si>
  <si>
    <t xml:space="preserve">充当可能特定歳入 </t>
    <rPh sb="0" eb="2">
      <t>ジュウトウ</t>
    </rPh>
    <rPh sb="2" eb="4">
      <t>カノウ</t>
    </rPh>
    <rPh sb="4" eb="6">
      <t>トクテイ</t>
    </rPh>
    <rPh sb="6" eb="8">
      <t>サイニュウ</t>
    </rPh>
    <phoneticPr fontId="32"/>
  </si>
  <si>
    <t xml:space="preserve">基準財政需要額算入見込額 </t>
    <rPh sb="0" eb="2">
      <t>キジュン</t>
    </rPh>
    <rPh sb="2" eb="4">
      <t>ザイセイ</t>
    </rPh>
    <rPh sb="4" eb="7">
      <t>ジュヨウガク</t>
    </rPh>
    <rPh sb="7" eb="9">
      <t>サンニュウ</t>
    </rPh>
    <rPh sb="9" eb="12">
      <t>ミコミガク</t>
    </rPh>
    <phoneticPr fontId="32"/>
  </si>
  <si>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</si>
  <si>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</si>
  <si>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</si>
  <si>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</si>
  <si>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2"/>
  </si>
  <si>
    <t>土地開発公社に係る将来負担額</t>
    <rPh sb="0" eb="2">
      <t>トチ</t>
    </rPh>
    <rPh sb="2" eb="4">
      <t>カイハツ</t>
    </rPh>
    <rPh sb="4" eb="6">
      <t>コウシャ</t>
    </rPh>
    <rPh sb="7" eb="8">
      <t>カカ</t>
    </rPh>
    <rPh sb="9" eb="11">
      <t>ショウライ</t>
    </rPh>
    <rPh sb="11" eb="14">
      <t>フタンガク</t>
    </rPh>
    <phoneticPr fontId="32"/>
  </si>
  <si>
    <t>利子補給に係るもの</t>
  </si>
  <si>
    <t>健全化判断比率</t>
    <rPh sb="0" eb="3">
      <t>ケンゼンカ</t>
    </rPh>
    <rPh sb="3" eb="5">
      <t>ハンダン</t>
    </rPh>
    <rPh sb="5" eb="7">
      <t>ヒリツ</t>
    </rPh>
    <phoneticPr fontId="21"/>
  </si>
  <si>
    <t>令和5年度</t>
    <rPh sb="0" eb="2">
      <t>レイワ</t>
    </rPh>
    <rPh sb="3" eb="5">
      <t>ネンド</t>
    </rPh>
    <phoneticPr fontId="21"/>
  </si>
  <si>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</si>
  <si>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</si>
  <si>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</si>
  <si>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</si>
  <si>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</si>
  <si>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1"/>
  </si>
  <si>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2"/>
  </si>
  <si>
    <t>(Ｃ)</t>
    <phoneticPr fontId="5"/>
  </si>
  <si>
    <t>連結実質赤字比率</t>
    <rPh sb="0" eb="2">
      <t>レンケツ</t>
    </rPh>
    <rPh sb="2" eb="4">
      <t>ジッシツ</t>
    </rPh>
    <rPh sb="4" eb="6">
      <t>アカジ</t>
    </rPh>
    <rPh sb="6" eb="8">
      <t>ヒリツ</t>
    </rPh>
    <phoneticPr fontId="21"/>
  </si>
  <si>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</si>
  <si>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</si>
  <si>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1"/>
  </si>
  <si>
    <t>(Ｃ)－(Ｄ)</t>
    <phoneticPr fontId="5"/>
  </si>
  <si>
    <t>将来負担比率</t>
    <rPh sb="0" eb="2">
      <t>ショウライ</t>
    </rPh>
    <rPh sb="2" eb="4">
      <t>フタン</t>
    </rPh>
    <rPh sb="4" eb="6">
      <t>ヒリツ</t>
    </rPh>
    <phoneticPr fontId="21"/>
  </si>
  <si>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</si>
  <si>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</si>
  <si>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</si>
  <si>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</si>
  <si>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</si>
  <si>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</si>
  <si>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</si>
  <si>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</si>
  <si>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</si>
  <si>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</si>
  <si>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</si>
  <si>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</si>
  <si>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</si>
  <si>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</si>
  <si>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</si>
  <si>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</si>
  <si>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</si>
  <si>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</si>
  <si>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</si>
  <si>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</si>
  <si>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</si>
  <si>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</si>
  <si>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</si>
  <si>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</si>
  <si>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</si>
  <si>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</si>
  <si>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</si>
  <si>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</si>
  <si>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</si>
  <si>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8"/>
  </si>
  <si>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</si>
  <si>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</si>
  <si>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</si>
  <si>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</si>
  <si>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</si>
  <si>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</si>
  <si>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</si>
  <si>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</si>
  <si>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</si>
  <si>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</si>
  <si>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</si>
  <si>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</si>
  <si>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</si>
  <si>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</si>
  <si>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</si>
  <si>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R01</t>
  </si>
  <si>
    <t>うち単独分</t>
    <rPh sb="2" eb="4">
      <t>タンドク</t>
    </rPh>
    <rPh sb="4" eb="5">
      <t>ブン</t>
    </rPh>
    <phoneticPr fontId="5"/>
  </si>
  <si>
    <t xml:space="preserve"> R02</t>
  </si>
  <si>
    <t xml:space="preserve"> R03</t>
  </si>
  <si>
    <t xml:space="preserve"> R04</t>
  </si>
  <si>
    <t xml:space="preserve"> R05</t>
  </si>
  <si>
    <t xml:space="preserve"> 過去５年間平均</t>
    <rPh sb="1" eb="3">
      <t>カコ</t>
    </rPh>
    <rPh sb="4" eb="6">
      <t>ネンカン</t>
    </rPh>
    <rPh sb="6" eb="8">
      <t>ヘイキン</t>
    </rPh>
    <phoneticPr fontId="5"/>
  </si>
  <si>
    <t>類似団体内平均(円)</t>
    <rPh sb="0" eb="2">
      <t>ルイジ</t>
    </rPh>
    <rPh sb="2" eb="4">
      <t>ダンタイ</t>
    </rPh>
    <phoneticPr fontId="5"/>
  </si>
  <si>
    <t>R01</t>
  </si>
  <si>
    <t>R02</t>
  </si>
  <si>
    <t>R03</t>
  </si>
  <si>
    <t>R04</t>
  </si>
  <si>
    <t>R05</t>
  </si>
  <si>
    <t>▲ 2.27</t>
  </si>
  <si>
    <t>▲ 1.70</t>
  </si>
  <si>
    <t>▲ 1.04</t>
  </si>
  <si>
    <t>簡易水道事業会計</t>
  </si>
  <si>
    <t>一般会計</t>
  </si>
  <si>
    <t>農業集落排水事業特別会計</t>
  </si>
  <si>
    <t>介護保険特別会計</t>
  </si>
  <si>
    <t>国民健康保険事業特別会計</t>
  </si>
  <si>
    <t>後期高齢者医療特別会計</t>
  </si>
  <si>
    <t>その他会計（赤字）</t>
  </si>
  <si>
    <t>その他会計（黒字）</t>
  </si>
  <si>
    <t>R01</t>
    <phoneticPr fontId="5"/>
  </si>
  <si>
    <t>R02</t>
    <phoneticPr fontId="5"/>
  </si>
  <si>
    <t>R03</t>
    <phoneticPr fontId="5"/>
  </si>
  <si>
    <t>R04</t>
    <phoneticPr fontId="5"/>
  </si>
  <si>
    <t>R05</t>
    <phoneticPr fontId="5"/>
  </si>
  <si>
    <t>北空知衛生センター組合</t>
    <rPh sb="0" eb="1">
      <t>キタ</t>
    </rPh>
    <rPh sb="1" eb="3">
      <t>ソラチ</t>
    </rPh>
    <rPh sb="3" eb="5">
      <t>エイセイ</t>
    </rPh>
    <rPh sb="9" eb="11">
      <t>クミアイ</t>
    </rPh>
    <phoneticPr fontId="2"/>
  </si>
  <si>
    <t>-</t>
    <phoneticPr fontId="2"/>
  </si>
  <si>
    <t>空知教育センター組合</t>
    <rPh sb="0" eb="4">
      <t>ソラチキョウイク</t>
    </rPh>
    <rPh sb="8" eb="10">
      <t>クミアイ</t>
    </rPh>
    <phoneticPr fontId="2"/>
  </si>
  <si>
    <t>中・北空知廃棄物処理広域連合</t>
    <rPh sb="0" eb="1">
      <t>ナカ</t>
    </rPh>
    <rPh sb="2" eb="10">
      <t>キタソラチハイキブツショリ</t>
    </rPh>
    <rPh sb="10" eb="14">
      <t>コウイキレンゴウ</t>
    </rPh>
    <phoneticPr fontId="2"/>
  </si>
  <si>
    <t>北空知衛生施設組合</t>
    <rPh sb="0" eb="3">
      <t>キタソラチ</t>
    </rPh>
    <rPh sb="3" eb="9">
      <t>エイセイシセツクミアイ</t>
    </rPh>
    <phoneticPr fontId="2"/>
  </si>
  <si>
    <t>深川地区消防組合</t>
    <rPh sb="0" eb="8">
      <t>フカガワチクショウボウクミアイ</t>
    </rPh>
    <phoneticPr fontId="2"/>
  </si>
  <si>
    <t>北空知圏学校給食組合</t>
    <rPh sb="0" eb="10">
      <t>キタソラチケンガッコウキュウショククミアイ</t>
    </rPh>
    <phoneticPr fontId="2"/>
  </si>
  <si>
    <t>北空知広域水道企業団</t>
    <rPh sb="0" eb="10">
      <t>キタソラチコウイキスイドウキギョウダン</t>
    </rPh>
    <phoneticPr fontId="2"/>
  </si>
  <si>
    <t>秩父別振興公社</t>
    <rPh sb="0" eb="3">
      <t>チップベツ</t>
    </rPh>
    <rPh sb="3" eb="5">
      <t>シンコウ</t>
    </rPh>
    <rPh sb="5" eb="7">
      <t>コウシャ</t>
    </rPh>
    <phoneticPr fontId="2"/>
  </si>
  <si>
    <t>ふるさと納税基金</t>
    <rPh sb="4" eb="8">
      <t>ノウゼイキキン</t>
    </rPh>
    <phoneticPr fontId="5"/>
  </si>
  <si>
    <t>公共施設整備基金</t>
    <rPh sb="0" eb="8">
      <t>コウキョウシセツセイビキキン</t>
    </rPh>
    <phoneticPr fontId="2"/>
  </si>
  <si>
    <t>社会福祉基金</t>
    <rPh sb="0" eb="6">
      <t>シャカイフクシキキン</t>
    </rPh>
    <phoneticPr fontId="2"/>
  </si>
  <si>
    <t>観光施設整備基金</t>
    <rPh sb="0" eb="8">
      <t>カンコウシセツセイビキキン</t>
    </rPh>
    <phoneticPr fontId="2"/>
  </si>
  <si>
    <t>産業振興基金</t>
    <rPh sb="0" eb="6">
      <t>サンギョウシンコウキキン</t>
    </rPh>
    <phoneticPr fontId="2"/>
  </si>
  <si>
    <t>実質公債費比率</t>
    <phoneticPr fontId="5"/>
  </si>
  <si>
    <t>将来負担比率</t>
    <phoneticPr fontId="5"/>
  </si>
  <si>
    <t>類似団体内平均値</t>
    <phoneticPr fontId="5"/>
  </si>
  <si>
    <t>当該団体値</t>
    <rPh sb="0" eb="2">
      <t>トウガイ</t>
    </rPh>
    <rPh sb="2" eb="4">
      <t>ダンタイ</t>
    </rPh>
    <rPh sb="4" eb="5">
      <t>アタイ</t>
    </rPh>
    <phoneticPr fontId="5"/>
  </si>
  <si>
    <t>(　参考　）</t>
    <rPh sb="2" eb="4">
      <t>サンコウ</t>
    </rPh>
    <phoneticPr fontId="5"/>
  </si>
  <si>
    <t>　将来負担比率は、充当可能財源等が将来負担額を上回っていることから発生しておらず、実質公債費比率は減少傾向にある。
　両比率とも、令和5年度から令和7年度にかけての新規建設事業に伴う地方債の発行により、今後上昇するものと思われるが、地方債発行事業の厳選と計画的な繰上償還の実施により、比率上昇の抑制に努める。</t>
    <rPh sb="1" eb="3">
      <t>ショウライ</t>
    </rPh>
    <rPh sb="3" eb="5">
      <t>フタン</t>
    </rPh>
    <rPh sb="5" eb="7">
      <t>ヒリツ</t>
    </rPh>
    <rPh sb="9" eb="11">
      <t>ジュウトウ</t>
    </rPh>
    <rPh sb="11" eb="13">
      <t>カノウ</t>
    </rPh>
    <rPh sb="13" eb="15">
      <t>ザイゲン</t>
    </rPh>
    <rPh sb="15" eb="16">
      <t>トウ</t>
    </rPh>
    <rPh sb="17" eb="19">
      <t>ショウライ</t>
    </rPh>
    <rPh sb="19" eb="21">
      <t>フタン</t>
    </rPh>
    <rPh sb="21" eb="22">
      <t>ガク</t>
    </rPh>
    <rPh sb="23" eb="25">
      <t>ウワマワ</t>
    </rPh>
    <rPh sb="33" eb="35">
      <t>ハッセイ</t>
    </rPh>
    <rPh sb="41" eb="43">
      <t>ジッシツ</t>
    </rPh>
    <rPh sb="43" eb="46">
      <t>コウサイヒ</t>
    </rPh>
    <rPh sb="46" eb="48">
      <t>ヒリツ</t>
    </rPh>
    <rPh sb="49" eb="51">
      <t>ゲンショウ</t>
    </rPh>
    <rPh sb="51" eb="53">
      <t>ケイコウ</t>
    </rPh>
    <rPh sb="59" eb="60">
      <t>リョウ</t>
    </rPh>
    <rPh sb="60" eb="62">
      <t>ヒリツ</t>
    </rPh>
    <rPh sb="142" eb="146">
      <t>ヒリツジョウショウ</t>
    </rPh>
    <rPh sb="147" eb="149">
      <t>ヨクセイ</t>
    </rPh>
    <phoneticPr fontId="5"/>
  </si>
  <si>
    <t>分析欄</t>
    <rPh sb="0" eb="2">
      <t>ブンセキ</t>
    </rPh>
    <rPh sb="2" eb="3">
      <t>ラン</t>
    </rPh>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</si>
  <si>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</si>
  <si>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有形固定資産減価償却率</t>
    <phoneticPr fontId="5"/>
  </si>
  <si>
    <t>　将来負担比率は、充当可能財源等が将来負担額を上回っていることから発生しておらず、有形固定資産減価償却率は増加している。
　令和5年度から令和7年度にかけての新規建設事業により、将来負担比率は上昇し、有形固定資産減価償却率は減少するものと思われるが、今後は必要な事業を厳選し将来負担を抑えながら、必要な資産量を検証し、その質の確保に努める。</t>
    <rPh sb="1" eb="7">
      <t>ショウライフタンヒリツ</t>
    </rPh>
    <rPh sb="9" eb="16">
      <t>ジュウトウカノウザイゲントウ</t>
    </rPh>
    <rPh sb="17" eb="22">
      <t>ショウライフタンガク</t>
    </rPh>
    <rPh sb="23" eb="25">
      <t>ウワマワ</t>
    </rPh>
    <rPh sb="33" eb="35">
      <t>ハッセイ</t>
    </rPh>
    <rPh sb="41" eb="47">
      <t>ユウケイコテイシサン</t>
    </rPh>
    <rPh sb="47" eb="52">
      <t>ゲンカショウキャクリツ</t>
    </rPh>
    <rPh sb="53" eb="55">
      <t>ゾウカ</t>
    </rPh>
    <rPh sb="89" eb="95">
      <t>ショウライフタンヒリツ</t>
    </rPh>
    <rPh sb="96" eb="98">
      <t>ジョウショウ</t>
    </rPh>
    <rPh sb="100" eb="111">
      <t>ユウケイコテイシサンゲンカショウキャクリツ</t>
    </rPh>
    <rPh sb="125" eb="127">
      <t>コンゴ</t>
    </rPh>
    <rPh sb="128" eb="130">
      <t>ヒツヨウ</t>
    </rPh>
    <rPh sb="131" eb="133">
      <t>ジギョウ</t>
    </rPh>
    <rPh sb="134" eb="136">
      <t>ゲンセン</t>
    </rPh>
    <rPh sb="137" eb="141">
      <t>ショウライフタン</t>
    </rPh>
    <rPh sb="142" eb="143">
      <t>オサ</t>
    </rPh>
    <rPh sb="148" eb="150">
      <t>ヒツヨウ</t>
    </rPh>
    <rPh sb="151" eb="153">
      <t>シサン</t>
    </rPh>
    <rPh sb="153" eb="154">
      <t>リョウ</t>
    </rPh>
    <rPh sb="155" eb="157">
      <t>ケンショウ</t>
    </rPh>
    <rPh sb="161" eb="162">
      <t>シツ</t>
    </rPh>
    <rPh sb="163" eb="165">
      <t>カクホ</t>
    </rPh>
    <rPh sb="166" eb="167">
      <t>ツト</t>
    </rPh>
    <phoneticPr fontId="5"/>
  </si>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</sst>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1" x14ac:knownFonts="1">
    <font>
      <sz val="11"/>
      <color theme="1"/>
      <name val="ＭＳ ゴシック"/>
      <family val="2"/>
      <charset val="128"/>
    </font>
    <font>
      <sz val="11"/>
      <color indexed="8"/>
      <name val="ＭＳ Ｐゴシック"/>
      <family val="3"/>
      <charset val="128"/>
    </font>
    <font>
      <sz val="6"/>
      <name val="ＭＳ 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6"/>
      <name val="ＭＳ Ｐゴシック"/>
      <family val="2"/>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7" fillId="0" borderId="0"/>
    <xf numFmtId="0" fontId="17" fillId="0" borderId="0">
      <alignment vertical="center"/>
    </xf>
    <xf numFmtId="0" fontId="15"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39" fillId="0" borderId="0">
      <alignment vertical="center"/>
    </xf>
  </cellStyleXfs>
  <cellXfs count="1275">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2" fillId="0" borderId="0" xfId="3" applyFont="1" applyAlignment="1">
      <alignment horizontal="center" vertical="center" wrapText="1"/>
    </xf>
    <xf numFmtId="0" fontId="8" fillId="0" borderId="0" xfId="3" applyFont="1" applyAlignment="1">
      <alignment vertical="top"/>
    </xf>
    <xf numFmtId="0" fontId="13" fillId="0" borderId="0" xfId="3" applyFont="1">
      <alignment vertical="center"/>
    </xf>
    <xf numFmtId="0" fontId="12"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4" fillId="2" borderId="1" xfId="1" applyFont="1" applyFill="1" applyBorder="1" applyAlignment="1"/>
    <xf numFmtId="0" fontId="14" fillId="2" borderId="2" xfId="1" applyFont="1" applyFill="1" applyBorder="1" applyAlignment="1">
      <alignment horizontal="right" vertical="top"/>
    </xf>
    <xf numFmtId="0" fontId="14" fillId="2" borderId="3" xfId="1" applyFont="1" applyFill="1" applyBorder="1" applyAlignment="1">
      <alignment horizontal="right" vertical="top"/>
    </xf>
    <xf numFmtId="0" fontId="16" fillId="4" borderId="5" xfId="5" applyFont="1" applyFill="1" applyBorder="1" applyAlignment="1">
      <alignment horizontal="center" vertical="center"/>
    </xf>
    <xf numFmtId="0" fontId="16" fillId="4" borderId="6" xfId="5" applyFont="1" applyFill="1" applyBorder="1" applyAlignment="1">
      <alignment horizontal="center" vertical="center"/>
    </xf>
    <xf numFmtId="0" fontId="14" fillId="0" borderId="7" xfId="1" applyFont="1" applyFill="1" applyBorder="1" applyAlignment="1">
      <alignment horizontal="center" vertical="center" wrapText="1"/>
    </xf>
    <xf numFmtId="177" fontId="14" fillId="0" borderId="5" xfId="5" applyNumberFormat="1" applyFont="1" applyFill="1" applyBorder="1" applyAlignment="1" applyProtection="1">
      <alignment horizontal="right" vertical="center" shrinkToFit="1"/>
    </xf>
    <xf numFmtId="177" fontId="14" fillId="0" borderId="10" xfId="5" applyNumberFormat="1" applyFont="1" applyFill="1" applyBorder="1" applyAlignment="1" applyProtection="1">
      <alignment horizontal="right" vertical="center" shrinkToFit="1"/>
    </xf>
    <xf numFmtId="0" fontId="14" fillId="0" borderId="11" xfId="1" applyFont="1" applyFill="1" applyBorder="1" applyAlignment="1">
      <alignment horizontal="center" vertical="center" wrapText="1"/>
    </xf>
    <xf numFmtId="177" fontId="14" fillId="0" borderId="15" xfId="5" applyNumberFormat="1" applyFont="1" applyFill="1" applyBorder="1" applyAlignment="1" applyProtection="1">
      <alignment horizontal="right" vertical="center" shrinkToFit="1"/>
    </xf>
    <xf numFmtId="177" fontId="14" fillId="0" borderId="16" xfId="5" applyNumberFormat="1" applyFont="1" applyFill="1" applyBorder="1" applyAlignment="1" applyProtection="1">
      <alignment horizontal="right" vertical="center" shrinkToFit="1"/>
    </xf>
    <xf numFmtId="177" fontId="14" fillId="0" borderId="34" xfId="5" applyNumberFormat="1" applyFont="1" applyFill="1" applyBorder="1" applyAlignment="1" applyProtection="1">
      <alignment horizontal="right" vertical="center" shrinkToFit="1"/>
    </xf>
    <xf numFmtId="177" fontId="14" fillId="0" borderId="35" xfId="5" applyNumberFormat="1" applyFont="1" applyFill="1" applyBorder="1" applyAlignment="1" applyProtection="1">
      <alignment horizontal="right" vertical="center" shrinkToFit="1"/>
    </xf>
    <xf numFmtId="0" fontId="14" fillId="0" borderId="47" xfId="1" applyFont="1" applyFill="1" applyBorder="1" applyAlignment="1">
      <alignment horizontal="center" vertical="center"/>
    </xf>
    <xf numFmtId="177" fontId="14" fillId="0" borderId="34" xfId="5" applyNumberFormat="1" applyFont="1" applyFill="1" applyBorder="1" applyAlignment="1" applyProtection="1">
      <alignment horizontal="right" vertical="center" shrinkToFit="1"/>
      <protection locked="0"/>
    </xf>
    <xf numFmtId="177" fontId="14" fillId="0" borderId="35" xfId="5" applyNumberFormat="1" applyFont="1" applyFill="1" applyBorder="1" applyAlignment="1" applyProtection="1">
      <alignment horizontal="right" vertical="center" shrinkToFit="1"/>
      <protection locked="0"/>
    </xf>
    <xf numFmtId="0" fontId="14" fillId="0" borderId="52" xfId="1" applyFont="1" applyFill="1" applyBorder="1" applyAlignment="1">
      <alignment horizontal="center" vertical="center"/>
    </xf>
    <xf numFmtId="177" fontId="14" fillId="0" borderId="21" xfId="5" applyNumberFormat="1" applyFont="1" applyFill="1" applyBorder="1" applyAlignment="1" applyProtection="1">
      <alignment horizontal="right" vertical="center" shrinkToFit="1"/>
      <protection locked="0"/>
    </xf>
    <xf numFmtId="177" fontId="14" fillId="0" borderId="22" xfId="5" applyNumberFormat="1" applyFont="1" applyFill="1" applyBorder="1" applyAlignment="1" applyProtection="1">
      <alignment horizontal="right" vertical="center" shrinkToFit="1"/>
      <protection locked="0"/>
    </xf>
    <xf numFmtId="0" fontId="14" fillId="0" borderId="1" xfId="1" applyFont="1" applyFill="1" applyBorder="1" applyAlignment="1">
      <alignment horizontal="center" vertical="center"/>
    </xf>
    <xf numFmtId="177" fontId="14" fillId="0" borderId="53" xfId="5" applyNumberFormat="1" applyFont="1" applyFill="1" applyBorder="1" applyAlignment="1" applyProtection="1">
      <alignment horizontal="right" vertical="center" shrinkToFit="1"/>
    </xf>
    <xf numFmtId="177" fontId="14" fillId="0" borderId="6" xfId="5" applyNumberFormat="1" applyFont="1" applyFill="1" applyBorder="1" applyAlignment="1" applyProtection="1">
      <alignment horizontal="right" vertical="center" shrinkToFit="1"/>
    </xf>
    <xf numFmtId="178" fontId="18" fillId="0" borderId="41" xfId="6" applyNumberFormat="1" applyFont="1" applyBorder="1" applyAlignment="1">
      <alignment vertical="center"/>
    </xf>
    <xf numFmtId="178" fontId="18" fillId="0" borderId="51" xfId="6" applyNumberFormat="1" applyFont="1" applyBorder="1" applyAlignment="1">
      <alignment vertical="center"/>
    </xf>
    <xf numFmtId="178" fontId="18" fillId="0" borderId="15" xfId="6" applyNumberFormat="1" applyFont="1" applyBorder="1" applyAlignment="1">
      <alignment horizontal="center" vertical="center" wrapText="1"/>
    </xf>
    <xf numFmtId="178" fontId="18" fillId="0" borderId="39" xfId="6" applyNumberFormat="1" applyFont="1" applyBorder="1" applyAlignment="1">
      <alignment horizontal="center" vertical="center"/>
    </xf>
    <xf numFmtId="178" fontId="18" fillId="0" borderId="31" xfId="6" applyNumberFormat="1" applyFont="1" applyBorder="1" applyAlignment="1">
      <alignment horizontal="center" vertical="center"/>
    </xf>
    <xf numFmtId="178" fontId="18" fillId="0" borderId="42" xfId="6" applyNumberFormat="1" applyFont="1" applyBorder="1" applyAlignment="1">
      <alignment horizontal="center" vertical="center"/>
    </xf>
    <xf numFmtId="0" fontId="17" fillId="0" borderId="0" xfId="6"/>
    <xf numFmtId="178" fontId="18" fillId="0" borderId="37" xfId="6" applyNumberFormat="1" applyFont="1" applyBorder="1" applyAlignment="1">
      <alignment vertical="center"/>
    </xf>
    <xf numFmtId="178" fontId="18" fillId="0" borderId="40" xfId="6" applyNumberFormat="1" applyFont="1" applyBorder="1" applyAlignment="1">
      <alignment vertical="center"/>
    </xf>
    <xf numFmtId="0" fontId="17" fillId="0" borderId="50" xfId="6" applyFont="1" applyBorder="1" applyAlignment="1">
      <alignment vertical="center"/>
    </xf>
    <xf numFmtId="178" fontId="18" fillId="0" borderId="41" xfId="6" applyNumberFormat="1" applyFont="1" applyBorder="1" applyAlignment="1">
      <alignment horizontal="center" vertical="center"/>
    </xf>
    <xf numFmtId="178" fontId="18" fillId="0" borderId="54" xfId="6" applyNumberFormat="1" applyFont="1" applyBorder="1" applyAlignment="1">
      <alignment horizontal="center" vertical="center" wrapText="1"/>
    </xf>
    <xf numFmtId="178" fontId="18" fillId="0" borderId="55" xfId="6" applyNumberFormat="1" applyFont="1" applyBorder="1" applyAlignment="1">
      <alignment horizontal="center" vertical="center"/>
    </xf>
    <xf numFmtId="178" fontId="18" fillId="0" borderId="56" xfId="6" applyNumberFormat="1" applyFont="1" applyBorder="1" applyAlignment="1">
      <alignment horizontal="center" vertical="center" wrapText="1"/>
    </xf>
    <xf numFmtId="178" fontId="18" fillId="0" borderId="34" xfId="6" applyNumberFormat="1" applyFont="1" applyBorder="1" applyAlignment="1">
      <alignment horizontal="center" vertical="center"/>
    </xf>
    <xf numFmtId="178" fontId="18" fillId="0" borderId="51" xfId="6" applyNumberFormat="1" applyFont="1" applyBorder="1" applyAlignment="1">
      <alignment horizontal="center" vertical="center"/>
    </xf>
    <xf numFmtId="179" fontId="18" fillId="0" borderId="15" xfId="6" applyNumberFormat="1" applyFont="1" applyFill="1" applyBorder="1" applyAlignment="1">
      <alignment vertical="center"/>
    </xf>
    <xf numFmtId="179" fontId="18" fillId="0" borderId="41" xfId="6" applyNumberFormat="1" applyFont="1" applyFill="1" applyBorder="1" applyAlignment="1">
      <alignment vertical="center"/>
    </xf>
    <xf numFmtId="180" fontId="18" fillId="0" borderId="57" xfId="6" applyNumberFormat="1" applyFont="1" applyFill="1" applyBorder="1" applyAlignment="1">
      <alignment vertical="center"/>
    </xf>
    <xf numFmtId="179" fontId="18" fillId="0" borderId="55" xfId="6" applyNumberFormat="1" applyFont="1" applyFill="1" applyBorder="1" applyAlignment="1">
      <alignment vertical="center"/>
    </xf>
    <xf numFmtId="180" fontId="18" fillId="0" borderId="58" xfId="6" applyNumberFormat="1" applyFont="1" applyFill="1" applyBorder="1" applyAlignment="1">
      <alignment vertical="center"/>
    </xf>
    <xf numFmtId="180" fontId="18" fillId="0" borderId="15" xfId="6" applyNumberFormat="1" applyFont="1" applyBorder="1" applyAlignment="1">
      <alignment vertical="center"/>
    </xf>
    <xf numFmtId="178" fontId="18" fillId="0" borderId="37" xfId="6" applyNumberFormat="1" applyFont="1" applyBorder="1" applyAlignment="1">
      <alignment horizontal="center" vertical="center"/>
    </xf>
    <xf numFmtId="178" fontId="18" fillId="0" borderId="59" xfId="6" applyNumberFormat="1" applyFont="1" applyBorder="1" applyAlignment="1">
      <alignment horizontal="center" vertical="center"/>
    </xf>
    <xf numFmtId="179" fontId="18" fillId="0" borderId="60" xfId="6" applyNumberFormat="1" applyFont="1" applyFill="1" applyBorder="1" applyAlignment="1">
      <alignment vertical="center"/>
    </xf>
    <xf numFmtId="179" fontId="18" fillId="0" borderId="61" xfId="6" applyNumberFormat="1" applyFont="1" applyFill="1" applyBorder="1" applyAlignment="1">
      <alignment vertical="center"/>
    </xf>
    <xf numFmtId="180" fontId="18" fillId="0" borderId="59" xfId="6" applyNumberFormat="1" applyFont="1" applyFill="1" applyBorder="1" applyAlignment="1">
      <alignment vertical="center"/>
    </xf>
    <xf numFmtId="179" fontId="18" fillId="0" borderId="62" xfId="6" applyNumberFormat="1" applyFont="1" applyFill="1" applyBorder="1" applyAlignment="1">
      <alignment vertical="center"/>
    </xf>
    <xf numFmtId="180" fontId="18" fillId="0" borderId="63" xfId="6" applyNumberFormat="1" applyFont="1" applyFill="1" applyBorder="1" applyAlignment="1">
      <alignment vertical="center"/>
    </xf>
    <xf numFmtId="180" fontId="18" fillId="0" borderId="60" xfId="6" applyNumberFormat="1" applyFont="1" applyBorder="1" applyAlignment="1">
      <alignment vertical="center"/>
    </xf>
    <xf numFmtId="179" fontId="18" fillId="0" borderId="60" xfId="6" applyNumberFormat="1" applyFont="1" applyFill="1" applyBorder="1" applyAlignment="1">
      <alignment vertical="center" wrapText="1"/>
    </xf>
    <xf numFmtId="179" fontId="18" fillId="0" borderId="15" xfId="6" applyNumberFormat="1" applyFont="1" applyBorder="1" applyAlignment="1">
      <alignment vertical="center"/>
    </xf>
    <xf numFmtId="179" fontId="18" fillId="0" borderId="41" xfId="6" applyNumberFormat="1" applyFont="1" applyBorder="1" applyAlignment="1">
      <alignment vertical="center"/>
    </xf>
    <xf numFmtId="180" fontId="18" fillId="0" borderId="57" xfId="6" applyNumberFormat="1" applyFont="1" applyBorder="1" applyAlignment="1">
      <alignment vertical="center"/>
    </xf>
    <xf numFmtId="179" fontId="18" fillId="0" borderId="55" xfId="6" applyNumberFormat="1" applyFont="1" applyBorder="1" applyAlignment="1">
      <alignment vertical="center"/>
    </xf>
    <xf numFmtId="180" fontId="18" fillId="0" borderId="12" xfId="6" applyNumberFormat="1" applyFont="1" applyBorder="1" applyAlignment="1">
      <alignment vertical="center"/>
    </xf>
    <xf numFmtId="0" fontId="17" fillId="0" borderId="34" xfId="6" applyBorder="1"/>
    <xf numFmtId="0" fontId="17" fillId="0" borderId="34" xfId="6" applyBorder="1" applyAlignment="1">
      <alignment vertical="center"/>
    </xf>
    <xf numFmtId="0" fontId="19" fillId="0" borderId="34" xfId="6" applyFont="1" applyBorder="1"/>
    <xf numFmtId="0" fontId="17" fillId="0" borderId="0" xfId="7" applyAlignment="1"/>
    <xf numFmtId="0" fontId="17" fillId="0" borderId="34" xfId="7" applyBorder="1" applyAlignment="1"/>
    <xf numFmtId="177" fontId="17" fillId="0" borderId="34" xfId="7" applyNumberFormat="1" applyBorder="1" applyAlignment="1"/>
    <xf numFmtId="0" fontId="21" fillId="0" borderId="0" xfId="8" applyFont="1">
      <alignment vertical="center"/>
    </xf>
    <xf numFmtId="49" fontId="21" fillId="0" borderId="0" xfId="8" applyNumberFormat="1" applyFont="1">
      <alignment vertical="center"/>
    </xf>
    <xf numFmtId="0" fontId="23" fillId="0" borderId="0" xfId="8" applyFont="1">
      <alignment vertical="center"/>
    </xf>
    <xf numFmtId="0" fontId="24" fillId="0" borderId="0" xfId="8" applyFont="1">
      <alignment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4" fontId="21" fillId="0" borderId="36" xfId="8" applyNumberFormat="1" applyFont="1" applyBorder="1" applyAlignment="1">
      <alignment horizontal="right" vertical="center" shrinkToFit="1"/>
    </xf>
    <xf numFmtId="184" fontId="21" fillId="0" borderId="8" xfId="8" applyNumberFormat="1" applyFont="1" applyBorder="1" applyAlignment="1">
      <alignment horizontal="right" vertical="center" shrinkToFit="1"/>
    </xf>
    <xf numFmtId="184" fontId="21" fillId="0" borderId="9" xfId="8" applyNumberFormat="1" applyFont="1" applyBorder="1" applyAlignment="1">
      <alignment horizontal="right" vertical="center" shrinkToFit="1"/>
    </xf>
    <xf numFmtId="0" fontId="25" fillId="0" borderId="50" xfId="9" applyFont="1" applyBorder="1">
      <alignment vertical="center"/>
    </xf>
    <xf numFmtId="184" fontId="21" fillId="0" borderId="36" xfId="8" applyNumberFormat="1" applyFont="1" applyBorder="1" applyAlignment="1">
      <alignment vertical="center" shrinkToFit="1"/>
    </xf>
    <xf numFmtId="184" fontId="21" fillId="0" borderId="8" xfId="8" applyNumberFormat="1" applyFont="1" applyBorder="1" applyAlignment="1">
      <alignment vertical="center" shrinkToFit="1"/>
    </xf>
    <xf numFmtId="184" fontId="21" fillId="0" borderId="9" xfId="8" applyNumberFormat="1" applyFont="1" applyBorder="1" applyAlignment="1">
      <alignment vertical="center" shrinkToFit="1"/>
    </xf>
    <xf numFmtId="0" fontId="21" fillId="0" borderId="7" xfId="8" applyFont="1" applyBorder="1" applyAlignment="1">
      <alignment horizontal="left" vertical="center"/>
    </xf>
    <xf numFmtId="0" fontId="25" fillId="0" borderId="71" xfId="9" applyFont="1" applyBorder="1" applyAlignment="1">
      <alignment horizontal="center" vertical="center"/>
    </xf>
    <xf numFmtId="0" fontId="21" fillId="0" borderId="7" xfId="8" applyFont="1" applyBorder="1" applyAlignment="1">
      <alignment horizontal="center" vertical="center"/>
    </xf>
    <xf numFmtId="0" fontId="21" fillId="0" borderId="74" xfId="8" applyFont="1" applyBorder="1" applyAlignment="1">
      <alignment horizontal="center" vertical="center"/>
    </xf>
    <xf numFmtId="0" fontId="27" fillId="0" borderId="75" xfId="8" applyFont="1" applyBorder="1" applyAlignment="1">
      <alignment vertical="center" wrapText="1"/>
    </xf>
    <xf numFmtId="0" fontId="27" fillId="0" borderId="76" xfId="8" applyFont="1" applyBorder="1" applyAlignment="1">
      <alignment vertical="center" wrapText="1"/>
    </xf>
    <xf numFmtId="181" fontId="21" fillId="0" borderId="74" xfId="8" applyNumberFormat="1" applyFont="1" applyBorder="1">
      <alignment vertical="center"/>
    </xf>
    <xf numFmtId="181" fontId="21" fillId="0" borderId="75" xfId="8" applyNumberFormat="1" applyFont="1" applyBorder="1">
      <alignment vertical="center"/>
    </xf>
    <xf numFmtId="181" fontId="21" fillId="0" borderId="76" xfId="8" applyNumberFormat="1" applyFont="1" applyBorder="1">
      <alignment vertical="center"/>
    </xf>
    <xf numFmtId="0" fontId="21" fillId="0" borderId="7" xfId="8" applyFont="1" applyBorder="1">
      <alignment vertical="center"/>
    </xf>
    <xf numFmtId="0" fontId="21" fillId="0" borderId="66" xfId="8" applyFont="1" applyBorder="1">
      <alignment vertical="center"/>
    </xf>
    <xf numFmtId="49" fontId="21" fillId="0" borderId="7" xfId="8" applyNumberFormat="1" applyFont="1" applyBorder="1">
      <alignment vertical="center"/>
    </xf>
    <xf numFmtId="0" fontId="21" fillId="0" borderId="0" xfId="8" applyFont="1" applyAlignment="1">
      <alignment horizontal="center" vertical="center"/>
    </xf>
    <xf numFmtId="49" fontId="21" fillId="0" borderId="0" xfId="8" applyNumberFormat="1" applyFont="1" applyAlignment="1">
      <alignment horizontal="center" vertical="center"/>
    </xf>
    <xf numFmtId="0" fontId="21" fillId="0" borderId="66" xfId="8" applyFont="1" applyBorder="1" applyAlignment="1">
      <alignment horizontal="center" vertical="center"/>
    </xf>
    <xf numFmtId="0" fontId="21" fillId="0" borderId="74" xfId="8" applyFont="1" applyBorder="1">
      <alignment vertical="center"/>
    </xf>
    <xf numFmtId="0" fontId="21" fillId="0" borderId="75" xfId="8" applyFont="1" applyBorder="1">
      <alignment vertical="center"/>
    </xf>
    <xf numFmtId="0" fontId="21" fillId="0" borderId="76" xfId="8" applyFont="1" applyBorder="1">
      <alignment vertical="center"/>
    </xf>
    <xf numFmtId="49" fontId="31" fillId="0" borderId="0" xfId="11" applyNumberFormat="1" applyFont="1">
      <alignment vertical="center"/>
    </xf>
    <xf numFmtId="49" fontId="21" fillId="0" borderId="0" xfId="11" applyNumberFormat="1" applyFont="1">
      <alignment vertical="center"/>
    </xf>
    <xf numFmtId="0" fontId="21" fillId="0" borderId="0" xfId="11" applyFont="1">
      <alignment vertical="center"/>
    </xf>
    <xf numFmtId="0" fontId="32"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1" fillId="0" borderId="12" xfId="11" applyFont="1" applyBorder="1">
      <alignment vertical="center"/>
    </xf>
    <xf numFmtId="0" fontId="21" fillId="0" borderId="56" xfId="11" applyFont="1" applyBorder="1">
      <alignment vertical="center"/>
    </xf>
    <xf numFmtId="0" fontId="21" fillId="0" borderId="41" xfId="11" applyFont="1" applyBorder="1" applyAlignment="1">
      <alignment horizontal="center" vertical="center"/>
    </xf>
    <xf numFmtId="0" fontId="21" fillId="0" borderId="12" xfId="11" applyFont="1" applyBorder="1" applyAlignment="1">
      <alignment horizontal="center" vertical="center"/>
    </xf>
    <xf numFmtId="0" fontId="21" fillId="0" borderId="65" xfId="11" applyFont="1" applyBorder="1" applyAlignment="1">
      <alignment horizontal="center" vertical="center"/>
    </xf>
    <xf numFmtId="0" fontId="21" fillId="0" borderId="0" xfId="11" applyFont="1" applyAlignment="1">
      <alignment horizontal="center" vertical="center" wrapText="1"/>
    </xf>
    <xf numFmtId="0" fontId="21" fillId="0" borderId="56" xfId="11" applyFont="1" applyBorder="1" applyAlignment="1">
      <alignment horizontal="center" vertical="center" wrapText="1"/>
    </xf>
    <xf numFmtId="0" fontId="25" fillId="0" borderId="0" xfId="11" applyFont="1">
      <alignment vertical="center"/>
    </xf>
    <xf numFmtId="0" fontId="21" fillId="0" borderId="0" xfId="11" applyFont="1" applyAlignment="1">
      <alignment vertical="center" shrinkToFit="1"/>
    </xf>
    <xf numFmtId="49" fontId="21" fillId="6" borderId="0" xfId="12" applyNumberFormat="1" applyFont="1" applyFill="1">
      <alignment vertical="center"/>
    </xf>
    <xf numFmtId="0" fontId="21" fillId="6" borderId="0" xfId="12" applyFont="1" applyFill="1">
      <alignment vertical="center"/>
    </xf>
    <xf numFmtId="0" fontId="21" fillId="6" borderId="75" xfId="12" applyFont="1" applyFill="1" applyBorder="1">
      <alignment vertical="center"/>
    </xf>
    <xf numFmtId="0" fontId="1" fillId="6" borderId="0" xfId="13" applyFill="1">
      <alignment vertical="center"/>
    </xf>
    <xf numFmtId="0" fontId="1" fillId="0" borderId="0" xfId="13">
      <alignment vertical="center"/>
    </xf>
    <xf numFmtId="0" fontId="35" fillId="6" borderId="0" xfId="12" applyFont="1" applyFill="1">
      <alignment vertical="center"/>
    </xf>
    <xf numFmtId="0" fontId="36" fillId="6" borderId="0" xfId="12" applyFont="1" applyFill="1">
      <alignment vertical="center"/>
    </xf>
    <xf numFmtId="0" fontId="36" fillId="6" borderId="0" xfId="13" applyFont="1" applyFill="1">
      <alignment vertical="center"/>
    </xf>
    <xf numFmtId="0" fontId="36" fillId="0" borderId="0" xfId="13" applyFont="1">
      <alignment vertical="center"/>
    </xf>
    <xf numFmtId="0" fontId="35" fillId="0" borderId="97" xfId="12" applyFont="1" applyBorder="1" applyAlignment="1" applyProtection="1">
      <alignment horizontal="center" vertical="center" shrinkToFit="1"/>
      <protection locked="0"/>
    </xf>
    <xf numFmtId="0" fontId="35" fillId="0" borderId="109" xfId="15" applyFont="1" applyBorder="1" applyAlignment="1" applyProtection="1">
      <alignment horizontal="center" vertical="center" shrinkToFit="1"/>
      <protection locked="0"/>
    </xf>
    <xf numFmtId="0" fontId="35" fillId="0" borderId="111" xfId="12" applyFont="1" applyBorder="1" applyAlignment="1" applyProtection="1">
      <alignment horizontal="center" vertical="center" shrinkToFit="1"/>
      <protection locked="0"/>
    </xf>
    <xf numFmtId="0" fontId="35" fillId="0" borderId="122" xfId="15" applyFont="1" applyBorder="1" applyAlignment="1" applyProtection="1">
      <alignment horizontal="center" vertical="center" shrinkToFit="1"/>
      <protection locked="0"/>
    </xf>
    <xf numFmtId="0" fontId="35" fillId="8" borderId="20" xfId="12" applyFont="1" applyFill="1" applyBorder="1" applyAlignment="1" applyProtection="1">
      <alignment horizontal="center" vertical="center" shrinkToFit="1"/>
      <protection locked="0"/>
    </xf>
    <xf numFmtId="0" fontId="28" fillId="6" borderId="0" xfId="12" applyFont="1" applyFill="1">
      <alignment vertical="center"/>
    </xf>
    <xf numFmtId="0" fontId="35" fillId="0" borderId="135" xfId="12" applyFont="1" applyBorder="1" applyAlignment="1" applyProtection="1">
      <alignment horizontal="center" vertical="center" shrinkToFit="1"/>
      <protection locked="0"/>
    </xf>
    <xf numFmtId="0" fontId="35" fillId="6" borderId="122" xfId="12" applyFont="1" applyFill="1" applyBorder="1" applyAlignment="1" applyProtection="1">
      <alignment horizontal="center" vertical="center" shrinkToFit="1"/>
      <protection locked="0"/>
    </xf>
    <xf numFmtId="0" fontId="35" fillId="0" borderId="144" xfId="12" applyFont="1" applyBorder="1" applyAlignment="1" applyProtection="1">
      <alignment horizontal="center" vertical="center" shrinkToFit="1"/>
      <protection locked="0"/>
    </xf>
    <xf numFmtId="0" fontId="35" fillId="6" borderId="0" xfId="12" applyFont="1" applyFill="1" applyAlignment="1">
      <alignment horizontal="center" vertical="center" shrinkToFit="1"/>
    </xf>
    <xf numFmtId="0" fontId="35" fillId="6" borderId="0" xfId="12" applyFont="1" applyFill="1" applyAlignment="1">
      <alignment horizontal="left" vertical="center" shrinkToFit="1"/>
    </xf>
    <xf numFmtId="177" fontId="35" fillId="6" borderId="0" xfId="12" applyNumberFormat="1" applyFont="1" applyFill="1" applyAlignment="1">
      <alignment horizontal="right" vertical="center" shrinkToFit="1"/>
    </xf>
    <xf numFmtId="177" fontId="35" fillId="6" borderId="0" xfId="12" applyNumberFormat="1" applyFont="1" applyFill="1" applyAlignment="1">
      <alignment horizontal="left" vertical="center" shrinkToFit="1"/>
    </xf>
    <xf numFmtId="0" fontId="35" fillId="6" borderId="75" xfId="12" applyFont="1" applyFill="1" applyBorder="1">
      <alignment vertical="center"/>
    </xf>
    <xf numFmtId="0" fontId="35" fillId="6" borderId="75" xfId="12" applyFont="1" applyFill="1" applyBorder="1" applyAlignment="1">
      <alignment horizontal="center" vertical="center"/>
    </xf>
    <xf numFmtId="0" fontId="35" fillId="6" borderId="31" xfId="12" applyFont="1" applyFill="1" applyBorder="1">
      <alignment vertical="center"/>
    </xf>
    <xf numFmtId="0" fontId="35" fillId="6" borderId="11" xfId="12" applyFont="1" applyFill="1" applyBorder="1">
      <alignment vertical="center"/>
    </xf>
    <xf numFmtId="0" fontId="35" fillId="6" borderId="12" xfId="12" applyFont="1" applyFill="1" applyBorder="1">
      <alignment vertical="center"/>
    </xf>
    <xf numFmtId="0" fontId="35" fillId="6" borderId="66" xfId="12" applyFont="1" applyFill="1" applyBorder="1">
      <alignment vertical="center"/>
    </xf>
    <xf numFmtId="0" fontId="35" fillId="6" borderId="0" xfId="12" applyFont="1" applyFill="1" applyAlignment="1">
      <alignment horizontal="center" vertical="center"/>
    </xf>
    <xf numFmtId="0" fontId="36" fillId="6" borderId="0" xfId="12" applyFont="1" applyFill="1" applyAlignment="1">
      <alignment horizontal="center" vertical="center"/>
    </xf>
    <xf numFmtId="0" fontId="36" fillId="6" borderId="7" xfId="12" applyFont="1" applyFill="1" applyBorder="1">
      <alignment vertical="center"/>
    </xf>
    <xf numFmtId="0" fontId="38" fillId="6" borderId="0" xfId="13" applyFont="1" applyFill="1">
      <alignment vertical="center"/>
    </xf>
    <xf numFmtId="0" fontId="17" fillId="6" borderId="0" xfId="6" applyFill="1" applyProtection="1">
      <protection hidden="1"/>
    </xf>
    <xf numFmtId="0" fontId="17" fillId="6" borderId="0" xfId="6" applyFill="1"/>
    <xf numFmtId="0" fontId="1" fillId="0" borderId="0" xfId="16" applyFont="1" applyFill="1">
      <alignment vertical="center"/>
    </xf>
    <xf numFmtId="0" fontId="1" fillId="0" borderId="0" xfId="16" applyFont="1" applyFill="1" applyBorder="1">
      <alignment vertical="center"/>
    </xf>
    <xf numFmtId="0" fontId="35"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1"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8" fillId="0" borderId="34" xfId="16" applyNumberFormat="1" applyFont="1" applyFill="1" applyBorder="1" applyAlignment="1">
      <alignment horizontal="right" vertical="center" shrinkToFit="1"/>
    </xf>
    <xf numFmtId="190" fontId="18"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8" fillId="0" borderId="34" xfId="16" applyNumberFormat="1" applyFont="1" applyFill="1" applyBorder="1" applyAlignment="1">
      <alignment horizontal="right" vertical="center" shrinkToFit="1"/>
    </xf>
    <xf numFmtId="187" fontId="18"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5"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8" fillId="0" borderId="41" xfId="18" applyNumberFormat="1" applyFont="1" applyBorder="1" applyAlignment="1">
      <alignment vertical="center"/>
    </xf>
    <xf numFmtId="178" fontId="18" fillId="0" borderId="51" xfId="18" applyNumberFormat="1" applyFont="1" applyBorder="1" applyAlignment="1">
      <alignment vertical="center"/>
    </xf>
    <xf numFmtId="178" fontId="18" fillId="0" borderId="37" xfId="18" applyNumberFormat="1" applyFont="1" applyBorder="1" applyAlignment="1">
      <alignment vertical="center"/>
    </xf>
    <xf numFmtId="178" fontId="18" fillId="0" borderId="40" xfId="18" applyNumberFormat="1" applyFont="1" applyBorder="1" applyAlignment="1">
      <alignment vertical="center"/>
    </xf>
    <xf numFmtId="178" fontId="18" fillId="0" borderId="41" xfId="18" applyNumberFormat="1" applyFont="1" applyBorder="1" applyAlignment="1">
      <alignment horizontal="center" vertical="center"/>
    </xf>
    <xf numFmtId="178" fontId="18" fillId="0" borderId="54" xfId="18" applyNumberFormat="1" applyFont="1" applyBorder="1" applyAlignment="1">
      <alignment horizontal="center" vertical="center" wrapText="1"/>
    </xf>
    <xf numFmtId="178" fontId="25" fillId="0" borderId="55" xfId="18" applyNumberFormat="1" applyFont="1" applyBorder="1" applyAlignment="1">
      <alignment horizontal="center" vertical="center"/>
    </xf>
    <xf numFmtId="178" fontId="18" fillId="0" borderId="56" xfId="18" applyNumberFormat="1" applyFont="1" applyBorder="1" applyAlignment="1">
      <alignment horizontal="center" vertical="center" wrapText="1"/>
    </xf>
    <xf numFmtId="178" fontId="18" fillId="0" borderId="34" xfId="18" applyNumberFormat="1" applyFont="1" applyBorder="1" applyAlignment="1">
      <alignment horizontal="center" vertical="center"/>
    </xf>
    <xf numFmtId="177" fontId="18" fillId="0" borderId="15" xfId="19" applyNumberFormat="1" applyFont="1" applyFill="1" applyBorder="1" applyAlignment="1">
      <alignment horizontal="right" vertical="center" shrinkToFit="1"/>
    </xf>
    <xf numFmtId="177" fontId="18" fillId="0" borderId="41" xfId="19" applyNumberFormat="1" applyFont="1" applyFill="1" applyBorder="1" applyAlignment="1">
      <alignment horizontal="right" vertical="center" shrinkToFit="1"/>
    </xf>
    <xf numFmtId="187" fontId="18" fillId="0" borderId="57" xfId="19" applyNumberFormat="1" applyFont="1" applyFill="1" applyBorder="1" applyAlignment="1">
      <alignment horizontal="right" vertical="center" shrinkToFit="1"/>
    </xf>
    <xf numFmtId="177" fontId="18" fillId="0" borderId="55" xfId="19" applyNumberFormat="1" applyFont="1" applyFill="1" applyBorder="1" applyAlignment="1">
      <alignment horizontal="right" vertical="center" shrinkToFit="1"/>
    </xf>
    <xf numFmtId="187" fontId="18" fillId="0" borderId="58" xfId="19" applyNumberFormat="1" applyFont="1" applyFill="1" applyBorder="1" applyAlignment="1">
      <alignment horizontal="right" vertical="center" shrinkToFit="1"/>
    </xf>
    <xf numFmtId="187" fontId="18" fillId="0" borderId="15" xfId="19" applyNumberFormat="1" applyFont="1" applyBorder="1" applyAlignment="1">
      <alignment horizontal="right" vertical="center" shrinkToFit="1"/>
    </xf>
    <xf numFmtId="178" fontId="18" fillId="0" borderId="37" xfId="18" applyNumberFormat="1" applyFont="1" applyBorder="1" applyAlignment="1">
      <alignment horizontal="center" vertical="center"/>
    </xf>
    <xf numFmtId="178" fontId="18" fillId="0" borderId="59" xfId="18" applyNumberFormat="1" applyFont="1" applyBorder="1" applyAlignment="1">
      <alignment horizontal="center" vertical="center"/>
    </xf>
    <xf numFmtId="177" fontId="18" fillId="0" borderId="60" xfId="19" applyNumberFormat="1" applyFont="1" applyFill="1" applyBorder="1" applyAlignment="1">
      <alignment horizontal="right" vertical="center" shrinkToFit="1"/>
    </xf>
    <xf numFmtId="177" fontId="18" fillId="0" borderId="61" xfId="19" applyNumberFormat="1" applyFont="1" applyFill="1" applyBorder="1" applyAlignment="1">
      <alignment horizontal="right" vertical="center" shrinkToFit="1"/>
    </xf>
    <xf numFmtId="187" fontId="18" fillId="0" borderId="59" xfId="19" applyNumberFormat="1" applyFont="1" applyFill="1" applyBorder="1" applyAlignment="1">
      <alignment horizontal="right" vertical="center" shrinkToFit="1"/>
    </xf>
    <xf numFmtId="177" fontId="18" fillId="0" borderId="62" xfId="19" applyNumberFormat="1" applyFont="1" applyFill="1" applyBorder="1" applyAlignment="1">
      <alignment horizontal="right" vertical="center" shrinkToFit="1"/>
    </xf>
    <xf numFmtId="187" fontId="18" fillId="0" borderId="63" xfId="19" applyNumberFormat="1" applyFont="1" applyFill="1" applyBorder="1" applyAlignment="1">
      <alignment horizontal="right" vertical="center" shrinkToFit="1"/>
    </xf>
    <xf numFmtId="187" fontId="18" fillId="0" borderId="60" xfId="19" applyNumberFormat="1" applyFont="1" applyBorder="1" applyAlignment="1">
      <alignment horizontal="right" vertical="center" shrinkToFit="1"/>
    </xf>
    <xf numFmtId="178" fontId="18" fillId="0" borderId="51" xfId="18" applyNumberFormat="1" applyFont="1" applyBorder="1" applyAlignment="1">
      <alignment horizontal="center" vertical="center"/>
    </xf>
    <xf numFmtId="177" fontId="18" fillId="0" borderId="15" xfId="19" applyNumberFormat="1" applyFont="1" applyBorder="1" applyAlignment="1">
      <alignment horizontal="right" vertical="center" shrinkToFit="1"/>
    </xf>
    <xf numFmtId="177" fontId="18" fillId="0" borderId="41" xfId="19" applyNumberFormat="1" applyFont="1" applyBorder="1" applyAlignment="1">
      <alignment horizontal="right" vertical="center" shrinkToFit="1"/>
    </xf>
    <xf numFmtId="187" fontId="18" fillId="0" borderId="57" xfId="19" applyNumberFormat="1" applyFont="1" applyBorder="1" applyAlignment="1">
      <alignment horizontal="right" vertical="center" shrinkToFit="1"/>
    </xf>
    <xf numFmtId="177" fontId="18" fillId="0" borderId="55" xfId="19" applyNumberFormat="1" applyFont="1" applyBorder="1" applyAlignment="1">
      <alignment horizontal="right" vertical="center" shrinkToFit="1"/>
    </xf>
    <xf numFmtId="187" fontId="18"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21" fillId="0" borderId="0" xfId="8" applyFont="1">
      <alignment vertical="center"/>
    </xf>
    <xf numFmtId="0" fontId="21" fillId="0" borderId="0" xfId="8" applyFont="1" applyAlignment="1" applyProtection="1">
      <alignment horizontal="center" vertical="center" shrinkToFit="1"/>
      <protection hidden="1"/>
    </xf>
    <xf numFmtId="0" fontId="21" fillId="0" borderId="0" xfId="10">
      <alignment vertical="center"/>
    </xf>
    <xf numFmtId="186" fontId="21" fillId="0" borderId="0" xfId="8" applyNumberFormat="1" applyFont="1" applyAlignment="1" applyProtection="1">
      <alignment horizontal="center" vertical="center" shrinkToFit="1"/>
      <protection hidden="1"/>
    </xf>
    <xf numFmtId="0" fontId="27" fillId="0" borderId="0" xfId="8" applyFont="1" applyAlignment="1" applyProtection="1">
      <alignment horizontal="left" vertical="center" wrapText="1"/>
      <protection hidden="1"/>
    </xf>
    <xf numFmtId="0" fontId="21" fillId="0" borderId="0" xfId="8" applyFont="1" applyAlignment="1">
      <alignment horizontal="center" vertical="center" shrinkToFit="1"/>
    </xf>
    <xf numFmtId="0" fontId="21" fillId="0" borderId="0" xfId="8" applyFont="1" applyAlignment="1">
      <alignment horizontal="center" vertical="center"/>
    </xf>
    <xf numFmtId="49" fontId="21" fillId="0" borderId="0" xfId="8" applyNumberFormat="1" applyFont="1" applyAlignment="1">
      <alignment horizontal="center" vertical="center"/>
    </xf>
    <xf numFmtId="178" fontId="21" fillId="0" borderId="39" xfId="8" applyNumberFormat="1" applyFont="1" applyBorder="1" applyAlignment="1">
      <alignment horizontal="right" vertical="center" shrinkToFit="1"/>
    </xf>
    <xf numFmtId="178" fontId="21" fillId="0" borderId="31" xfId="8" applyNumberFormat="1" applyFont="1" applyBorder="1" applyAlignment="1">
      <alignment horizontal="right" vertical="center" shrinkToFit="1"/>
    </xf>
    <xf numFmtId="178" fontId="21" fillId="0" borderId="42" xfId="8" applyNumberFormat="1" applyFont="1" applyBorder="1" applyAlignment="1">
      <alignment horizontal="right" vertical="center" shrinkToFit="1"/>
    </xf>
    <xf numFmtId="0" fontId="21" fillId="0" borderId="39" xfId="8" applyFont="1" applyBorder="1">
      <alignment vertical="center"/>
    </xf>
    <xf numFmtId="0" fontId="21" fillId="0" borderId="31" xfId="8" applyFont="1" applyBorder="1">
      <alignment vertical="center"/>
    </xf>
    <xf numFmtId="0" fontId="21" fillId="0" borderId="42" xfId="8" applyFont="1" applyBorder="1">
      <alignment vertical="center"/>
    </xf>
    <xf numFmtId="49" fontId="21" fillId="0" borderId="0" xfId="8" applyNumberFormat="1" applyFont="1" applyAlignment="1">
      <alignment horizontal="left" vertical="center"/>
    </xf>
    <xf numFmtId="0" fontId="21" fillId="0" borderId="0" xfId="8" applyFont="1" applyAlignment="1">
      <alignment horizontal="left" vertical="center"/>
    </xf>
    <xf numFmtId="0" fontId="21" fillId="0" borderId="44" xfId="8" applyFont="1" applyBorder="1">
      <alignment vertical="center"/>
    </xf>
    <xf numFmtId="0" fontId="21" fillId="0" borderId="18" xfId="8" applyFont="1" applyBorder="1">
      <alignment vertical="center"/>
    </xf>
    <xf numFmtId="0" fontId="21" fillId="0" borderId="43" xfId="8" applyFont="1" applyBorder="1">
      <alignment vertical="center"/>
    </xf>
    <xf numFmtId="178" fontId="21" fillId="0" borderId="44" xfId="8" applyNumberFormat="1" applyFont="1" applyBorder="1" applyAlignment="1">
      <alignment horizontal="right" vertical="center"/>
    </xf>
    <xf numFmtId="178" fontId="21" fillId="0" borderId="18" xfId="8" applyNumberFormat="1" applyFont="1" applyBorder="1" applyAlignment="1">
      <alignment horizontal="right" vertical="center"/>
    </xf>
    <xf numFmtId="178" fontId="21" fillId="0" borderId="43" xfId="8" applyNumberFormat="1" applyFont="1" applyBorder="1" applyAlignment="1">
      <alignment horizontal="right" vertical="center"/>
    </xf>
    <xf numFmtId="0" fontId="21" fillId="0" borderId="72" xfId="8" applyFont="1" applyBorder="1" applyAlignment="1">
      <alignment horizontal="center" vertical="center" shrinkToFit="1"/>
    </xf>
    <xf numFmtId="0" fontId="21" fillId="0" borderId="75" xfId="8" applyFont="1" applyBorder="1" applyAlignment="1">
      <alignment horizontal="center" vertical="center" shrinkToFit="1"/>
    </xf>
    <xf numFmtId="0" fontId="21" fillId="0" borderId="70" xfId="8" applyFont="1" applyBorder="1" applyAlignment="1">
      <alignment horizontal="center" vertical="center" shrinkToFit="1"/>
    </xf>
    <xf numFmtId="181" fontId="21" fillId="0" borderId="44" xfId="8" applyNumberFormat="1" applyFont="1" applyBorder="1" applyAlignment="1">
      <alignment horizontal="right" vertical="center" shrinkToFit="1"/>
    </xf>
    <xf numFmtId="181" fontId="21" fillId="0" borderId="18" xfId="8" applyNumberFormat="1" applyFont="1" applyBorder="1" applyAlignment="1">
      <alignment horizontal="right" vertical="center" shrinkToFit="1"/>
    </xf>
    <xf numFmtId="181" fontId="21" fillId="0" borderId="19" xfId="8" applyNumberFormat="1" applyFont="1" applyBorder="1" applyAlignment="1">
      <alignment horizontal="right" vertical="center" shrinkToFit="1"/>
    </xf>
    <xf numFmtId="0" fontId="25" fillId="0" borderId="74" xfId="7" applyFont="1" applyBorder="1" applyAlignment="1">
      <alignment horizontal="left" vertical="center"/>
    </xf>
    <xf numFmtId="0" fontId="25" fillId="0" borderId="75" xfId="7" applyFont="1" applyBorder="1" applyAlignment="1">
      <alignment horizontal="left" vertical="center"/>
    </xf>
    <xf numFmtId="0" fontId="25" fillId="0" borderId="76" xfId="7" applyFont="1" applyBorder="1" applyAlignment="1">
      <alignment horizontal="left" vertical="center"/>
    </xf>
    <xf numFmtId="0" fontId="21" fillId="0" borderId="11" xfId="8" applyFont="1" applyBorder="1" applyAlignment="1">
      <alignment horizontal="center" vertical="center" textRotation="255"/>
    </xf>
    <xf numFmtId="0" fontId="21" fillId="0" borderId="12" xfId="8" applyFont="1" applyBorder="1" applyAlignment="1">
      <alignment horizontal="center" vertical="center" textRotation="255"/>
    </xf>
    <xf numFmtId="0" fontId="21" fillId="0" borderId="51" xfId="8" applyFont="1" applyBorder="1" applyAlignment="1">
      <alignment horizontal="center" vertical="center" textRotation="255"/>
    </xf>
    <xf numFmtId="0" fontId="21" fillId="0" borderId="7" xfId="8" applyFont="1" applyBorder="1" applyAlignment="1">
      <alignment horizontal="center" vertical="center" textRotation="255"/>
    </xf>
    <xf numFmtId="0" fontId="21" fillId="0" borderId="0" xfId="8" applyFont="1" applyAlignment="1">
      <alignment horizontal="center" vertical="center" textRotation="255"/>
    </xf>
    <xf numFmtId="0" fontId="21" fillId="0" borderId="38" xfId="8" applyFont="1" applyBorder="1" applyAlignment="1">
      <alignment horizontal="center" vertical="center" textRotation="255"/>
    </xf>
    <xf numFmtId="0" fontId="21" fillId="0" borderId="74" xfId="8" applyFont="1" applyBorder="1" applyAlignment="1">
      <alignment horizontal="center" vertical="center" textRotation="255"/>
    </xf>
    <xf numFmtId="0" fontId="21" fillId="0" borderId="75" xfId="8" applyFont="1" applyBorder="1" applyAlignment="1">
      <alignment horizontal="center" vertical="center" textRotation="255"/>
    </xf>
    <xf numFmtId="0" fontId="21" fillId="0" borderId="70" xfId="8" applyFont="1" applyBorder="1" applyAlignment="1">
      <alignment horizontal="center" vertical="center" textRotation="255"/>
    </xf>
    <xf numFmtId="0" fontId="21" fillId="0" borderId="41" xfId="8" applyFont="1" applyBorder="1" applyAlignment="1">
      <alignment horizontal="center" vertical="center"/>
    </xf>
    <xf numFmtId="0" fontId="21" fillId="0" borderId="12" xfId="8" applyFont="1" applyBorder="1" applyAlignment="1">
      <alignment horizontal="center" vertical="center"/>
    </xf>
    <xf numFmtId="0" fontId="21" fillId="0" borderId="51" xfId="8" applyFont="1" applyBorder="1" applyAlignment="1">
      <alignment horizontal="center" vertical="center"/>
    </xf>
    <xf numFmtId="0" fontId="21" fillId="0" borderId="37" xfId="8" applyFont="1" applyBorder="1" applyAlignment="1">
      <alignment horizontal="center" vertical="center"/>
    </xf>
    <xf numFmtId="0" fontId="21" fillId="0" borderId="56" xfId="8" applyFont="1" applyBorder="1" applyAlignment="1">
      <alignment horizontal="center" vertical="center"/>
    </xf>
    <xf numFmtId="0" fontId="21" fillId="0" borderId="40" xfId="8" applyFont="1" applyBorder="1" applyAlignment="1">
      <alignment horizontal="center" vertical="center"/>
    </xf>
    <xf numFmtId="0" fontId="27" fillId="0" borderId="41" xfId="8" applyFont="1" applyBorder="1" applyAlignment="1">
      <alignment horizontal="center" vertical="center" wrapText="1"/>
    </xf>
    <xf numFmtId="0" fontId="27" fillId="0" borderId="12" xfId="8" applyFont="1" applyBorder="1" applyAlignment="1">
      <alignment horizontal="center" vertical="center" wrapText="1"/>
    </xf>
    <xf numFmtId="0" fontId="27" fillId="0" borderId="51" xfId="8" applyFont="1" applyBorder="1" applyAlignment="1">
      <alignment horizontal="center" vertical="center" wrapText="1"/>
    </xf>
    <xf numFmtId="0" fontId="27" fillId="0" borderId="37" xfId="8" applyFont="1" applyBorder="1" applyAlignment="1">
      <alignment horizontal="center" vertical="center" wrapText="1"/>
    </xf>
    <xf numFmtId="0" fontId="27" fillId="0" borderId="56" xfId="8" applyFont="1" applyBorder="1" applyAlignment="1">
      <alignment horizontal="center" vertical="center" wrapText="1"/>
    </xf>
    <xf numFmtId="0" fontId="27" fillId="0" borderId="40" xfId="8" applyFont="1" applyBorder="1" applyAlignment="1">
      <alignment horizontal="center" vertical="center" wrapText="1"/>
    </xf>
    <xf numFmtId="181" fontId="21" fillId="0" borderId="7" xfId="8" applyNumberFormat="1" applyFont="1" applyBorder="1" applyAlignment="1">
      <alignment horizontal="right" vertical="center" shrinkToFit="1"/>
    </xf>
    <xf numFmtId="181" fontId="21" fillId="0" borderId="0" xfId="8" applyNumberFormat="1" applyFont="1" applyAlignment="1">
      <alignment horizontal="right" vertical="center" shrinkToFit="1"/>
    </xf>
    <xf numFmtId="181" fontId="21" fillId="0" borderId="66" xfId="8" applyNumberFormat="1" applyFont="1" applyBorder="1" applyAlignment="1">
      <alignment horizontal="right" vertical="center" shrinkToFit="1"/>
    </xf>
    <xf numFmtId="178" fontId="21" fillId="0" borderId="7" xfId="8" applyNumberFormat="1" applyFont="1" applyBorder="1" applyAlignment="1">
      <alignment horizontal="right" vertical="center" shrinkToFit="1"/>
    </xf>
    <xf numFmtId="178" fontId="21" fillId="0" borderId="0" xfId="8" applyNumberFormat="1" applyFont="1" applyAlignment="1">
      <alignment horizontal="right" vertical="center" shrinkToFit="1"/>
    </xf>
    <xf numFmtId="178" fontId="21" fillId="0" borderId="66" xfId="8" applyNumberFormat="1" applyFont="1" applyBorder="1" applyAlignment="1">
      <alignment horizontal="right" vertical="center" shrinkToFit="1"/>
    </xf>
    <xf numFmtId="0" fontId="21" fillId="0" borderId="41" xfId="8" applyFont="1" applyBorder="1" applyAlignment="1">
      <alignment horizontal="center" vertical="center" wrapText="1"/>
    </xf>
    <xf numFmtId="0" fontId="21" fillId="0" borderId="12" xfId="8" applyFont="1" applyBorder="1" applyAlignment="1">
      <alignment horizontal="center" vertical="center" wrapText="1"/>
    </xf>
    <xf numFmtId="0" fontId="21" fillId="0" borderId="51" xfId="8" applyFont="1" applyBorder="1" applyAlignment="1">
      <alignment horizontal="center" vertical="center" wrapText="1"/>
    </xf>
    <xf numFmtId="0" fontId="21" fillId="0" borderId="37" xfId="8" applyFont="1" applyBorder="1" applyAlignment="1">
      <alignment horizontal="center" vertical="center" wrapText="1"/>
    </xf>
    <xf numFmtId="0" fontId="21" fillId="0" borderId="56" xfId="8" applyFont="1" applyBorder="1" applyAlignment="1">
      <alignment horizontal="center" vertical="center" wrapText="1"/>
    </xf>
    <xf numFmtId="0" fontId="21" fillId="0" borderId="40" xfId="8" applyFont="1" applyBorder="1" applyAlignment="1">
      <alignment horizontal="center" vertical="center" wrapText="1"/>
    </xf>
    <xf numFmtId="0" fontId="27" fillId="0" borderId="13" xfId="8" applyFont="1" applyBorder="1" applyAlignment="1">
      <alignment horizontal="center" vertical="center" wrapText="1"/>
    </xf>
    <xf numFmtId="0" fontId="27" fillId="0" borderId="67" xfId="8" applyFont="1" applyBorder="1" applyAlignment="1">
      <alignment horizontal="center" vertical="center" wrapText="1"/>
    </xf>
    <xf numFmtId="0" fontId="28" fillId="0" borderId="31" xfId="8" applyFont="1" applyBorder="1">
      <alignment vertical="center"/>
    </xf>
    <xf numFmtId="0" fontId="28" fillId="0" borderId="42" xfId="8" applyFont="1" applyBorder="1">
      <alignment vertical="center"/>
    </xf>
    <xf numFmtId="178" fontId="21" fillId="0" borderId="32" xfId="8" applyNumberFormat="1" applyFont="1" applyBorder="1" applyAlignment="1">
      <alignment horizontal="right" vertical="center" shrinkToFit="1"/>
    </xf>
    <xf numFmtId="0" fontId="25" fillId="0" borderId="7" xfId="7" applyFont="1" applyBorder="1" applyAlignment="1">
      <alignment horizontal="left" vertical="center"/>
    </xf>
    <xf numFmtId="0" fontId="25" fillId="0" borderId="0" xfId="7" applyFont="1" applyAlignment="1">
      <alignment horizontal="left" vertical="center"/>
    </xf>
    <xf numFmtId="0" fontId="25" fillId="0" borderId="66" xfId="7" applyFont="1" applyBorder="1" applyAlignment="1">
      <alignment horizontal="left" vertical="center"/>
    </xf>
    <xf numFmtId="0" fontId="25" fillId="0" borderId="36" xfId="7" applyFont="1" applyBorder="1" applyAlignment="1">
      <alignment horizontal="center" vertical="center" wrapText="1"/>
    </xf>
    <xf numFmtId="0" fontId="25" fillId="0" borderId="8" xfId="7" applyFont="1" applyBorder="1" applyAlignment="1">
      <alignment horizontal="center" vertical="center" wrapText="1"/>
    </xf>
    <xf numFmtId="0" fontId="25" fillId="0" borderId="9" xfId="7" applyFont="1" applyBorder="1" applyAlignment="1">
      <alignment horizontal="center" vertical="center" wrapText="1"/>
    </xf>
    <xf numFmtId="0" fontId="25" fillId="0" borderId="7" xfId="7" applyFont="1" applyBorder="1" applyAlignment="1">
      <alignment horizontal="center" vertical="center" wrapText="1"/>
    </xf>
    <xf numFmtId="0" fontId="25" fillId="0" borderId="0" xfId="7" applyFont="1" applyAlignment="1">
      <alignment horizontal="center" vertical="center" wrapText="1"/>
    </xf>
    <xf numFmtId="0" fontId="25" fillId="0" borderId="66" xfId="7" applyFont="1" applyBorder="1" applyAlignment="1">
      <alignment horizontal="center" vertical="center" wrapText="1"/>
    </xf>
    <xf numFmtId="0" fontId="25" fillId="0" borderId="74" xfId="7" applyFont="1" applyBorder="1" applyAlignment="1">
      <alignment horizontal="center" vertical="center" wrapText="1"/>
    </xf>
    <xf numFmtId="0" fontId="25" fillId="0" borderId="75" xfId="7" applyFont="1" applyBorder="1" applyAlignment="1">
      <alignment horizontal="center" vertical="center" wrapText="1"/>
    </xf>
    <xf numFmtId="0" fontId="25" fillId="0" borderId="76" xfId="7" applyFont="1" applyBorder="1" applyAlignment="1">
      <alignment horizontal="center" vertical="center" wrapText="1"/>
    </xf>
    <xf numFmtId="0" fontId="25" fillId="0" borderId="36" xfId="7" applyFont="1" applyBorder="1" applyAlignment="1">
      <alignment horizontal="left" vertical="center"/>
    </xf>
    <xf numFmtId="0" fontId="25" fillId="0" borderId="8" xfId="7" applyFont="1" applyBorder="1" applyAlignment="1">
      <alignment horizontal="left" vertical="center"/>
    </xf>
    <xf numFmtId="0" fontId="25" fillId="0" borderId="9" xfId="7" applyFont="1" applyBorder="1" applyAlignment="1">
      <alignment horizontal="left" vertical="center"/>
    </xf>
    <xf numFmtId="178" fontId="21" fillId="0" borderId="36" xfId="8" applyNumberFormat="1" applyFont="1" applyBorder="1" applyAlignment="1">
      <alignment horizontal="right" vertical="center" shrinkToFit="1"/>
    </xf>
    <xf numFmtId="178" fontId="21" fillId="0" borderId="8" xfId="8" applyNumberFormat="1" applyFont="1" applyBorder="1" applyAlignment="1">
      <alignment horizontal="right" vertical="center" shrinkToFit="1"/>
    </xf>
    <xf numFmtId="178" fontId="21" fillId="0" borderId="9" xfId="8" applyNumberFormat="1" applyFont="1" applyBorder="1" applyAlignment="1">
      <alignment horizontal="right" vertical="center" shrinkToFit="1"/>
    </xf>
    <xf numFmtId="0" fontId="27" fillId="0" borderId="0" xfId="8" applyFont="1" applyAlignment="1">
      <alignment horizontal="left" vertical="center" wrapText="1"/>
    </xf>
    <xf numFmtId="0" fontId="27" fillId="0" borderId="66" xfId="8" applyFont="1" applyBorder="1" applyAlignment="1">
      <alignment horizontal="left" vertical="center" wrapText="1"/>
    </xf>
    <xf numFmtId="178" fontId="21" fillId="0" borderId="74" xfId="8" applyNumberFormat="1" applyFont="1" applyBorder="1" applyAlignment="1">
      <alignment horizontal="right" vertical="center" shrinkToFit="1"/>
    </xf>
    <xf numFmtId="178" fontId="21" fillId="0" borderId="75" xfId="8" applyNumberFormat="1" applyFont="1" applyBorder="1" applyAlignment="1">
      <alignment horizontal="right" vertical="center" shrinkToFit="1"/>
    </xf>
    <xf numFmtId="178" fontId="21" fillId="0" borderId="76" xfId="8" applyNumberFormat="1" applyFont="1" applyBorder="1" applyAlignment="1">
      <alignment horizontal="right" vertical="center" shrinkToFit="1"/>
    </xf>
    <xf numFmtId="0" fontId="21" fillId="0" borderId="74" xfId="8" applyFont="1" applyBorder="1" applyAlignment="1">
      <alignment horizontal="left" vertical="center"/>
    </xf>
    <xf numFmtId="0" fontId="21" fillId="0" borderId="75" xfId="8" applyFont="1" applyBorder="1" applyAlignment="1">
      <alignment horizontal="left" vertical="center"/>
    </xf>
    <xf numFmtId="0" fontId="21" fillId="0" borderId="76" xfId="8" applyFont="1" applyBorder="1" applyAlignment="1">
      <alignment horizontal="left" vertical="center"/>
    </xf>
    <xf numFmtId="0" fontId="21" fillId="0" borderId="7" xfId="8" applyFont="1" applyBorder="1" applyAlignment="1">
      <alignment horizontal="left" vertical="center"/>
    </xf>
    <xf numFmtId="0" fontId="21" fillId="0" borderId="66" xfId="8" applyFont="1" applyBorder="1" applyAlignment="1">
      <alignment horizontal="left" vertical="center"/>
    </xf>
    <xf numFmtId="0" fontId="21" fillId="0" borderId="41" xfId="8" applyFont="1" applyBorder="1" applyAlignment="1">
      <alignment horizontal="center" vertical="center" textRotation="255"/>
    </xf>
    <xf numFmtId="0" fontId="21" fillId="0" borderId="65" xfId="8" applyFont="1" applyBorder="1" applyAlignment="1">
      <alignment horizontal="center" vertical="center" textRotation="255"/>
    </xf>
    <xf numFmtId="0" fontId="21" fillId="0" borderId="37" xfId="8" applyFont="1" applyBorder="1" applyAlignment="1">
      <alignment horizontal="center" vertical="center" textRotation="255"/>
    </xf>
    <xf numFmtId="0" fontId="21" fillId="0" borderId="56" xfId="8" applyFont="1" applyBorder="1" applyAlignment="1">
      <alignment horizontal="center" vertical="center" textRotation="255"/>
    </xf>
    <xf numFmtId="0" fontId="21" fillId="0" borderId="40" xfId="8" applyFont="1" applyBorder="1" applyAlignment="1">
      <alignment horizontal="center" vertical="center" textRotation="255"/>
    </xf>
    <xf numFmtId="0" fontId="21" fillId="0" borderId="81" xfId="8" applyFont="1" applyBorder="1" applyAlignment="1">
      <alignment horizontal="center" vertical="center"/>
    </xf>
    <xf numFmtId="0" fontId="21" fillId="0" borderId="25" xfId="8" applyFont="1" applyBorder="1" applyAlignment="1">
      <alignment horizontal="center" vertical="center"/>
    </xf>
    <xf numFmtId="0" fontId="21" fillId="0" borderId="26" xfId="8" applyFont="1" applyBorder="1" applyAlignment="1">
      <alignment horizontal="center" vertical="center"/>
    </xf>
    <xf numFmtId="0" fontId="21" fillId="0" borderId="78" xfId="8" applyFont="1" applyBorder="1" applyAlignment="1">
      <alignment horizontal="center" vertical="center"/>
    </xf>
    <xf numFmtId="0" fontId="21" fillId="0" borderId="77" xfId="8" applyFont="1" applyBorder="1" applyAlignment="1">
      <alignment horizontal="center" vertical="center"/>
    </xf>
    <xf numFmtId="0" fontId="21" fillId="0" borderId="53" xfId="8" applyFont="1" applyBorder="1" applyAlignment="1">
      <alignment horizontal="center" vertical="center"/>
    </xf>
    <xf numFmtId="183" fontId="21" fillId="0" borderId="53" xfId="8" applyNumberFormat="1" applyFont="1" applyBorder="1" applyAlignment="1">
      <alignment horizontal="right" vertical="center" shrinkToFit="1"/>
    </xf>
    <xf numFmtId="183" fontId="21" fillId="0" borderId="79" xfId="8" applyNumberFormat="1" applyFont="1" applyBorder="1" applyAlignment="1">
      <alignment horizontal="right" vertical="center" shrinkToFit="1"/>
    </xf>
    <xf numFmtId="183" fontId="21" fillId="0" borderId="6" xfId="8" applyNumberFormat="1" applyFont="1" applyBorder="1" applyAlignment="1">
      <alignment horizontal="right" vertical="center" shrinkToFit="1"/>
    </xf>
    <xf numFmtId="181" fontId="21" fillId="0" borderId="43" xfId="8" applyNumberFormat="1" applyFont="1" applyBorder="1" applyAlignment="1">
      <alignment horizontal="right" vertical="center" shrinkToFit="1"/>
    </xf>
    <xf numFmtId="0" fontId="21" fillId="0" borderId="30" xfId="8" applyFont="1" applyBorder="1">
      <alignment vertical="center"/>
    </xf>
    <xf numFmtId="0" fontId="21" fillId="0" borderId="39" xfId="8" applyFont="1" applyBorder="1" applyAlignment="1">
      <alignment horizontal="center" vertical="center"/>
    </xf>
    <xf numFmtId="0" fontId="21" fillId="0" borderId="31" xfId="8" applyFont="1" applyBorder="1" applyAlignment="1">
      <alignment horizontal="center" vertical="center"/>
    </xf>
    <xf numFmtId="178" fontId="21" fillId="0" borderId="53" xfId="8" applyNumberFormat="1" applyFont="1" applyBorder="1" applyAlignment="1">
      <alignment horizontal="right" vertical="center" shrinkToFit="1"/>
    </xf>
    <xf numFmtId="178" fontId="21" fillId="0" borderId="79" xfId="8" applyNumberFormat="1" applyFont="1" applyBorder="1" applyAlignment="1">
      <alignment horizontal="right" vertical="center" shrinkToFit="1"/>
    </xf>
    <xf numFmtId="178" fontId="21" fillId="0" borderId="6" xfId="8" applyNumberFormat="1" applyFont="1" applyBorder="1" applyAlignment="1">
      <alignment horizontal="right" vertical="center" shrinkToFit="1"/>
    </xf>
    <xf numFmtId="181" fontId="21" fillId="0" borderId="75" xfId="8" applyNumberFormat="1" applyFont="1" applyBorder="1" applyAlignment="1">
      <alignment horizontal="right" vertical="center"/>
    </xf>
    <xf numFmtId="181" fontId="21" fillId="0" borderId="76" xfId="8" applyNumberFormat="1" applyFont="1" applyBorder="1" applyAlignment="1">
      <alignment horizontal="right" vertical="center"/>
    </xf>
    <xf numFmtId="0" fontId="21" fillId="0" borderId="17" xfId="8" applyFont="1" applyBorder="1">
      <alignment vertical="center"/>
    </xf>
    <xf numFmtId="0" fontId="21" fillId="0" borderId="22" xfId="8" applyFont="1" applyBorder="1" applyAlignment="1">
      <alignment horizontal="center" vertical="center"/>
    </xf>
    <xf numFmtId="0" fontId="21" fillId="0" borderId="19" xfId="8" applyFont="1" applyBorder="1" applyAlignment="1">
      <alignment horizontal="center" vertical="center"/>
    </xf>
    <xf numFmtId="0" fontId="21" fillId="0" borderId="80" xfId="8" applyFont="1" applyBorder="1" applyAlignment="1">
      <alignment horizontal="center" vertical="center"/>
    </xf>
    <xf numFmtId="0" fontId="21" fillId="0" borderId="36" xfId="8" applyFont="1" applyBorder="1" applyAlignment="1">
      <alignment horizontal="center" vertical="center"/>
    </xf>
    <xf numFmtId="0" fontId="21" fillId="0" borderId="8" xfId="8" applyFont="1" applyBorder="1" applyAlignment="1">
      <alignment horizontal="center" vertical="center"/>
    </xf>
    <xf numFmtId="0" fontId="21" fillId="0" borderId="74" xfId="8" applyFont="1" applyBorder="1" applyAlignment="1">
      <alignment horizontal="center" vertical="center"/>
    </xf>
    <xf numFmtId="0" fontId="21" fillId="0" borderId="75" xfId="8" applyFont="1" applyBorder="1" applyAlignment="1">
      <alignment horizontal="center" vertical="center"/>
    </xf>
    <xf numFmtId="178" fontId="21" fillId="0" borderId="8" xfId="8" applyNumberFormat="1" applyFont="1" applyBorder="1" applyAlignment="1">
      <alignment horizontal="right" vertical="center"/>
    </xf>
    <xf numFmtId="0" fontId="25" fillId="0" borderId="41" xfId="8" applyFont="1" applyBorder="1">
      <alignment vertical="center"/>
    </xf>
    <xf numFmtId="0" fontId="25" fillId="0" borderId="12" xfId="8" applyFont="1" applyBorder="1">
      <alignment vertical="center"/>
    </xf>
    <xf numFmtId="0" fontId="25" fillId="0" borderId="51" xfId="8" applyFont="1" applyBorder="1">
      <alignment vertical="center"/>
    </xf>
    <xf numFmtId="185" fontId="25" fillId="0" borderId="41" xfId="8" applyNumberFormat="1" applyFont="1" applyBorder="1" applyAlignment="1">
      <alignment horizontal="right" vertical="center" shrinkToFit="1"/>
    </xf>
    <xf numFmtId="185" fontId="25" fillId="0" borderId="12" xfId="8" applyNumberFormat="1" applyFont="1" applyBorder="1" applyAlignment="1">
      <alignment horizontal="right" vertical="center" shrinkToFit="1"/>
    </xf>
    <xf numFmtId="185" fontId="25" fillId="0" borderId="13" xfId="8" applyNumberFormat="1" applyFont="1" applyBorder="1" applyAlignment="1">
      <alignment horizontal="right" vertical="center" shrinkToFit="1"/>
    </xf>
    <xf numFmtId="181" fontId="21" fillId="0" borderId="39" xfId="8" applyNumberFormat="1" applyFont="1" applyBorder="1" applyAlignment="1">
      <alignment horizontal="right" vertical="center" shrinkToFit="1"/>
    </xf>
    <xf numFmtId="181" fontId="21" fillId="0" borderId="31" xfId="8" applyNumberFormat="1" applyFont="1" applyBorder="1" applyAlignment="1">
      <alignment horizontal="right" vertical="center" shrinkToFit="1"/>
    </xf>
    <xf numFmtId="181" fontId="21" fillId="0" borderId="42" xfId="8" applyNumberFormat="1" applyFont="1" applyBorder="1" applyAlignment="1">
      <alignment horizontal="right" vertical="center" shrinkToFit="1"/>
    </xf>
    <xf numFmtId="181" fontId="21" fillId="0" borderId="32" xfId="8" applyNumberFormat="1" applyFont="1" applyBorder="1" applyAlignment="1">
      <alignment horizontal="right" vertical="center" shrinkToFit="1"/>
    </xf>
    <xf numFmtId="0" fontId="25" fillId="0" borderId="41" xfId="9" applyFont="1" applyBorder="1" applyAlignment="1">
      <alignment horizontal="center" vertical="center" shrinkToFit="1"/>
    </xf>
    <xf numFmtId="0" fontId="25" fillId="0" borderId="12" xfId="9" applyFont="1" applyBorder="1" applyAlignment="1">
      <alignment horizontal="center" vertical="center" shrinkToFit="1"/>
    </xf>
    <xf numFmtId="0" fontId="25" fillId="0" borderId="51" xfId="9" applyFont="1" applyBorder="1" applyAlignment="1">
      <alignment horizontal="center" vertical="center" shrinkToFit="1"/>
    </xf>
    <xf numFmtId="178" fontId="25" fillId="0" borderId="39" xfId="8" applyNumberFormat="1" applyFont="1" applyBorder="1" applyAlignment="1">
      <alignment horizontal="right" vertical="center" shrinkToFit="1"/>
    </xf>
    <xf numFmtId="178" fontId="25" fillId="0" borderId="31" xfId="8" applyNumberFormat="1" applyFont="1" applyBorder="1" applyAlignment="1">
      <alignment horizontal="right" vertical="center" shrinkToFit="1"/>
    </xf>
    <xf numFmtId="178" fontId="25" fillId="0" borderId="32" xfId="8" applyNumberFormat="1" applyFont="1" applyBorder="1" applyAlignment="1">
      <alignment horizontal="right" vertical="center" shrinkToFit="1"/>
    </xf>
    <xf numFmtId="0" fontId="21" fillId="0" borderId="11" xfId="8" applyFont="1" applyBorder="1" applyAlignment="1">
      <alignment horizontal="center" vertical="center"/>
    </xf>
    <xf numFmtId="0" fontId="21" fillId="0" borderId="24" xfId="8" applyFont="1" applyBorder="1" applyAlignment="1">
      <alignment horizontal="center" vertical="center"/>
    </xf>
    <xf numFmtId="178" fontId="21" fillId="0" borderId="9" xfId="8" applyNumberFormat="1" applyFont="1" applyBorder="1" applyAlignment="1">
      <alignment horizontal="right" vertical="center"/>
    </xf>
    <xf numFmtId="0" fontId="25" fillId="0" borderId="44" xfId="9" applyFont="1" applyBorder="1" applyAlignment="1">
      <alignment horizontal="center" vertical="center" shrinkToFit="1"/>
    </xf>
    <xf numFmtId="0" fontId="25" fillId="0" borderId="18" xfId="9" applyFont="1" applyBorder="1" applyAlignment="1">
      <alignment horizontal="center" vertical="center" shrinkToFit="1"/>
    </xf>
    <xf numFmtId="0" fontId="25" fillId="0" borderId="43" xfId="9" applyFont="1" applyBorder="1" applyAlignment="1">
      <alignment horizontal="center" vertical="center" shrinkToFit="1"/>
    </xf>
    <xf numFmtId="0" fontId="21" fillId="0" borderId="70" xfId="8" applyFont="1" applyBorder="1" applyAlignment="1">
      <alignment horizontal="center" vertical="center"/>
    </xf>
    <xf numFmtId="181" fontId="21" fillId="0" borderId="74" xfId="8" applyNumberFormat="1" applyFont="1" applyBorder="1" applyAlignment="1">
      <alignment horizontal="right" vertical="center" shrinkToFit="1"/>
    </xf>
    <xf numFmtId="181" fontId="21" fillId="0" borderId="75" xfId="8" applyNumberFormat="1" applyFont="1" applyBorder="1" applyAlignment="1">
      <alignment horizontal="right" vertical="center" shrinkToFit="1"/>
    </xf>
    <xf numFmtId="181" fontId="21" fillId="0" borderId="76" xfId="8" applyNumberFormat="1" applyFont="1" applyBorder="1" applyAlignment="1">
      <alignment horizontal="right" vertical="center" shrinkToFit="1"/>
    </xf>
    <xf numFmtId="0" fontId="21" fillId="0" borderId="36" xfId="10" applyFont="1" applyBorder="1" applyAlignment="1">
      <alignment horizontal="left" vertical="center"/>
    </xf>
    <xf numFmtId="0" fontId="21" fillId="0" borderId="8" xfId="10" applyFont="1" applyBorder="1" applyAlignment="1">
      <alignment horizontal="left" vertical="center"/>
    </xf>
    <xf numFmtId="0" fontId="21" fillId="0" borderId="9" xfId="10" applyFont="1" applyBorder="1" applyAlignment="1">
      <alignment horizontal="left" vertical="center"/>
    </xf>
    <xf numFmtId="183" fontId="21" fillId="0" borderId="7" xfId="8" applyNumberFormat="1" applyFont="1" applyBorder="1" applyAlignment="1">
      <alignment horizontal="right" vertical="center" shrinkToFit="1"/>
    </xf>
    <xf numFmtId="183" fontId="21" fillId="0" borderId="0" xfId="8" applyNumberFormat="1" applyFont="1" applyAlignment="1">
      <alignment horizontal="right" vertical="center" shrinkToFit="1"/>
    </xf>
    <xf numFmtId="183" fontId="21" fillId="0" borderId="66" xfId="8" applyNumberFormat="1" applyFont="1" applyBorder="1" applyAlignment="1">
      <alignment horizontal="right" vertical="center" shrinkToFit="1"/>
    </xf>
    <xf numFmtId="0" fontId="21" fillId="0" borderId="36" xfId="8" applyFont="1" applyBorder="1" applyAlignment="1">
      <alignment horizontal="center" vertical="center" wrapText="1"/>
    </xf>
    <xf numFmtId="0" fontId="21" fillId="0" borderId="8" xfId="8" applyFont="1" applyBorder="1" applyAlignment="1">
      <alignment horizontal="center" vertical="center" wrapText="1"/>
    </xf>
    <xf numFmtId="0" fontId="21" fillId="0" borderId="23" xfId="8" applyFont="1" applyBorder="1" applyAlignment="1">
      <alignment horizontal="center" vertical="center" wrapText="1"/>
    </xf>
    <xf numFmtId="0" fontId="21" fillId="0" borderId="7" xfId="8" applyFont="1" applyBorder="1" applyAlignment="1">
      <alignment horizontal="center" vertical="center" wrapText="1"/>
    </xf>
    <xf numFmtId="0" fontId="21" fillId="0" borderId="0" xfId="8" applyFont="1" applyAlignment="1">
      <alignment horizontal="center" vertical="center" wrapText="1"/>
    </xf>
    <xf numFmtId="0" fontId="21" fillId="0" borderId="38" xfId="8" applyFont="1" applyBorder="1" applyAlignment="1">
      <alignment horizontal="center" vertical="center" wrapText="1"/>
    </xf>
    <xf numFmtId="0" fontId="21" fillId="0" borderId="74" xfId="8" applyFont="1" applyBorder="1" applyAlignment="1">
      <alignment horizontal="center" vertical="center" wrapText="1"/>
    </xf>
    <xf numFmtId="0" fontId="21" fillId="0" borderId="75" xfId="8" applyFont="1" applyBorder="1" applyAlignment="1">
      <alignment horizontal="center" vertical="center" wrapText="1"/>
    </xf>
    <xf numFmtId="0" fontId="21" fillId="0" borderId="70" xfId="8" applyFont="1" applyBorder="1" applyAlignment="1">
      <alignment horizontal="center" vertical="center" wrapText="1"/>
    </xf>
    <xf numFmtId="0" fontId="25" fillId="0" borderId="64" xfId="8" applyFont="1" applyBorder="1">
      <alignment vertical="center"/>
    </xf>
    <xf numFmtId="0" fontId="25" fillId="0" borderId="25" xfId="8" applyFont="1" applyBorder="1">
      <alignment vertical="center"/>
    </xf>
    <xf numFmtId="0" fontId="25" fillId="0" borderId="46" xfId="8" applyFont="1" applyBorder="1">
      <alignment vertical="center"/>
    </xf>
    <xf numFmtId="178" fontId="25" fillId="0" borderId="64" xfId="8" applyNumberFormat="1" applyFont="1" applyBorder="1" applyAlignment="1">
      <alignment horizontal="right" vertical="center" shrinkToFit="1"/>
    </xf>
    <xf numFmtId="178" fontId="25" fillId="0" borderId="8" xfId="8" applyNumberFormat="1" applyFont="1" applyBorder="1" applyAlignment="1">
      <alignment horizontal="right" vertical="center" shrinkToFit="1"/>
    </xf>
    <xf numFmtId="178" fontId="25" fillId="0" borderId="9" xfId="8" applyNumberFormat="1" applyFont="1" applyBorder="1" applyAlignment="1">
      <alignment horizontal="right" vertical="center" shrinkToFit="1"/>
    </xf>
    <xf numFmtId="0" fontId="21" fillId="0" borderId="30" xfId="8" applyFont="1" applyBorder="1" applyAlignment="1">
      <alignment horizontal="center" vertical="center"/>
    </xf>
    <xf numFmtId="0" fontId="21" fillId="0" borderId="42" xfId="8" applyFont="1" applyBorder="1" applyAlignment="1">
      <alignment horizontal="center" vertical="center"/>
    </xf>
    <xf numFmtId="0" fontId="21" fillId="0" borderId="39" xfId="8" applyFont="1" applyBorder="1" applyAlignment="1">
      <alignment horizontal="center" vertical="center" shrinkToFit="1"/>
    </xf>
    <xf numFmtId="0" fontId="21" fillId="0" borderId="31" xfId="8" applyFont="1" applyBorder="1" applyAlignment="1">
      <alignment horizontal="center" vertical="center" shrinkToFit="1"/>
    </xf>
    <xf numFmtId="0" fontId="21" fillId="0" borderId="42" xfId="8" applyFont="1" applyBorder="1" applyAlignment="1">
      <alignment horizontal="center" vertical="center" shrinkToFit="1"/>
    </xf>
    <xf numFmtId="0" fontId="21" fillId="0" borderId="32" xfId="8" applyFont="1" applyBorder="1" applyAlignment="1">
      <alignment horizontal="center" vertical="center" shrinkToFit="1"/>
    </xf>
    <xf numFmtId="0" fontId="25" fillId="0" borderId="31" xfId="8" applyFont="1" applyBorder="1">
      <alignment vertical="center"/>
    </xf>
    <xf numFmtId="0" fontId="25" fillId="0" borderId="42" xfId="8" applyFont="1" applyBorder="1">
      <alignment vertical="center"/>
    </xf>
    <xf numFmtId="185" fontId="21" fillId="0" borderId="44" xfId="8" applyNumberFormat="1" applyFont="1" applyBorder="1" applyAlignment="1">
      <alignment horizontal="right" vertical="center" shrinkToFit="1"/>
    </xf>
    <xf numFmtId="185" fontId="21" fillId="0" borderId="18" xfId="8" applyNumberFormat="1" applyFont="1" applyBorder="1" applyAlignment="1">
      <alignment horizontal="right" vertical="center" shrinkToFit="1"/>
    </xf>
    <xf numFmtId="185" fontId="21" fillId="0" borderId="19" xfId="8" applyNumberFormat="1" applyFont="1" applyBorder="1" applyAlignment="1">
      <alignment horizontal="right" vertical="center" shrinkToFit="1"/>
    </xf>
    <xf numFmtId="0" fontId="21" fillId="0" borderId="1" xfId="8" applyFont="1" applyBorder="1" applyAlignment="1">
      <alignment horizontal="center" vertical="center"/>
    </xf>
    <xf numFmtId="0" fontId="21" fillId="0" borderId="2" xfId="8" applyFont="1" applyBorder="1" applyAlignment="1">
      <alignment horizontal="center" vertical="center"/>
    </xf>
    <xf numFmtId="0" fontId="21" fillId="0" borderId="45" xfId="8" applyFont="1" applyBorder="1">
      <alignment vertical="center"/>
    </xf>
    <xf numFmtId="0" fontId="21" fillId="0" borderId="25" xfId="8" applyFont="1" applyBorder="1">
      <alignment vertical="center"/>
    </xf>
    <xf numFmtId="0" fontId="21" fillId="0" borderId="46" xfId="8" applyFont="1" applyBorder="1">
      <alignment vertical="center"/>
    </xf>
    <xf numFmtId="178" fontId="21" fillId="0" borderId="45" xfId="8" applyNumberFormat="1" applyFont="1" applyBorder="1" applyAlignment="1">
      <alignment horizontal="right" vertical="center" shrinkToFit="1"/>
    </xf>
    <xf numFmtId="178" fontId="21" fillId="0" borderId="25" xfId="8" applyNumberFormat="1" applyFont="1" applyBorder="1" applyAlignment="1">
      <alignment horizontal="right" vertical="center" shrinkToFit="1"/>
    </xf>
    <xf numFmtId="178" fontId="21" fillId="0" borderId="26" xfId="8" applyNumberFormat="1" applyFont="1" applyBorder="1" applyAlignment="1">
      <alignment horizontal="right" vertical="center" shrinkToFit="1"/>
    </xf>
    <xf numFmtId="0" fontId="21" fillId="0" borderId="9" xfId="8" applyFont="1" applyBorder="1" applyAlignment="1">
      <alignment horizontal="center" vertical="center"/>
    </xf>
    <xf numFmtId="0" fontId="21" fillId="0" borderId="7" xfId="8" applyFont="1" applyBorder="1" applyAlignment="1">
      <alignment horizontal="center" vertical="center"/>
    </xf>
    <xf numFmtId="0" fontId="21" fillId="0" borderId="66" xfId="8" applyFont="1" applyBorder="1" applyAlignment="1">
      <alignment horizontal="center" vertical="center"/>
    </xf>
    <xf numFmtId="182" fontId="21" fillId="0" borderId="7" xfId="8" applyNumberFormat="1" applyFont="1" applyBorder="1" applyAlignment="1">
      <alignment horizontal="right" vertical="center" shrinkToFit="1"/>
    </xf>
    <xf numFmtId="182" fontId="21" fillId="0" borderId="0" xfId="8" applyNumberFormat="1" applyFont="1" applyAlignment="1">
      <alignment horizontal="right" vertical="center" shrinkToFit="1"/>
    </xf>
    <xf numFmtId="182" fontId="21" fillId="0" borderId="66" xfId="8" applyNumberFormat="1" applyFont="1" applyBorder="1" applyAlignment="1">
      <alignment horizontal="right" vertical="center" shrinkToFit="1"/>
    </xf>
    <xf numFmtId="0" fontId="21" fillId="0" borderId="14" xfId="8" applyFont="1" applyBorder="1" applyAlignment="1">
      <alignment horizontal="center" vertical="center"/>
    </xf>
    <xf numFmtId="0" fontId="21" fillId="0" borderId="15" xfId="8" applyFont="1" applyBorder="1" applyAlignment="1">
      <alignment horizontal="center" vertical="center"/>
    </xf>
    <xf numFmtId="0" fontId="21" fillId="0" borderId="47" xfId="8" applyFont="1" applyBorder="1" applyAlignment="1">
      <alignment horizontal="center" vertical="center"/>
    </xf>
    <xf numFmtId="0" fontId="21" fillId="0" borderId="38" xfId="8" applyFont="1" applyBorder="1" applyAlignment="1">
      <alignment horizontal="center" vertical="center"/>
    </xf>
    <xf numFmtId="0" fontId="21" fillId="0" borderId="48" xfId="8" applyFont="1" applyBorder="1" applyAlignment="1">
      <alignment horizontal="center" vertical="center"/>
    </xf>
    <xf numFmtId="0" fontId="21" fillId="0" borderId="52" xfId="8" applyFont="1" applyBorder="1" applyAlignment="1">
      <alignment horizontal="center" vertical="center"/>
    </xf>
    <xf numFmtId="0" fontId="21" fillId="0" borderId="71" xfId="8" applyFont="1" applyBorder="1" applyAlignment="1">
      <alignment horizontal="center" vertical="center"/>
    </xf>
    <xf numFmtId="0" fontId="21" fillId="0" borderId="16" xfId="8" applyFont="1" applyBorder="1" applyAlignment="1">
      <alignment horizontal="center" vertical="center"/>
    </xf>
    <xf numFmtId="0" fontId="21" fillId="0" borderId="65" xfId="8" applyFont="1" applyBorder="1" applyAlignment="1">
      <alignment horizontal="center" vertical="center"/>
    </xf>
    <xf numFmtId="0" fontId="21" fillId="0" borderId="49" xfId="8" applyFont="1" applyBorder="1" applyAlignment="1">
      <alignment horizontal="center" vertical="center"/>
    </xf>
    <xf numFmtId="0" fontId="21" fillId="0" borderId="72" xfId="8" applyFont="1" applyBorder="1" applyAlignment="1">
      <alignment horizontal="center" vertical="center"/>
    </xf>
    <xf numFmtId="0" fontId="21" fillId="0" borderId="73" xfId="8" applyFont="1" applyBorder="1" applyAlignment="1">
      <alignment horizontal="center" vertical="center"/>
    </xf>
    <xf numFmtId="49" fontId="21" fillId="0" borderId="41" xfId="8" applyNumberFormat="1" applyFont="1" applyBorder="1" applyAlignment="1">
      <alignment horizontal="center" vertical="center"/>
    </xf>
    <xf numFmtId="49" fontId="21" fillId="0" borderId="12" xfId="8" applyNumberFormat="1" applyFont="1" applyBorder="1" applyAlignment="1">
      <alignment horizontal="center" vertical="center"/>
    </xf>
    <xf numFmtId="49" fontId="21" fillId="0" borderId="13" xfId="8" applyNumberFormat="1" applyFont="1" applyBorder="1" applyAlignment="1">
      <alignment horizontal="center" vertical="center"/>
    </xf>
    <xf numFmtId="49" fontId="21" fillId="0" borderId="65" xfId="8" applyNumberFormat="1" applyFont="1" applyBorder="1" applyAlignment="1">
      <alignment horizontal="center" vertical="center"/>
    </xf>
    <xf numFmtId="49" fontId="21" fillId="0" borderId="66" xfId="8" applyNumberFormat="1" applyFont="1" applyBorder="1" applyAlignment="1">
      <alignment horizontal="center" vertical="center"/>
    </xf>
    <xf numFmtId="49" fontId="21" fillId="0" borderId="72" xfId="8" applyNumberFormat="1" applyFont="1" applyBorder="1" applyAlignment="1">
      <alignment horizontal="center" vertical="center"/>
    </xf>
    <xf numFmtId="49" fontId="21" fillId="0" borderId="75" xfId="8" applyNumberFormat="1" applyFont="1" applyBorder="1" applyAlignment="1">
      <alignment horizontal="center" vertical="center"/>
    </xf>
    <xf numFmtId="49" fontId="21" fillId="0" borderId="76" xfId="8" applyNumberFormat="1" applyFont="1" applyBorder="1" applyAlignment="1">
      <alignment horizontal="center"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1" fontId="21" fillId="0" borderId="36" xfId="8" applyNumberFormat="1" applyFont="1" applyBorder="1" applyAlignment="1">
      <alignment horizontal="right" vertical="center" shrinkToFit="1"/>
    </xf>
    <xf numFmtId="181" fontId="21" fillId="0" borderId="8" xfId="8" applyNumberFormat="1" applyFont="1" applyBorder="1" applyAlignment="1">
      <alignment horizontal="right" vertical="center" shrinkToFit="1"/>
    </xf>
    <xf numFmtId="181" fontId="21" fillId="0" borderId="9" xfId="8" applyNumberFormat="1" applyFont="1" applyBorder="1" applyAlignment="1">
      <alignment horizontal="right" vertical="center" shrinkToFit="1"/>
    </xf>
    <xf numFmtId="49" fontId="22" fillId="0" borderId="0" xfId="8" applyNumberFormat="1" applyFont="1" applyAlignment="1">
      <alignment horizontal="center" vertical="center"/>
    </xf>
    <xf numFmtId="0" fontId="21" fillId="0" borderId="4" xfId="8" applyFont="1" applyBorder="1" applyAlignment="1">
      <alignment horizontal="center" vertical="center"/>
    </xf>
    <xf numFmtId="0" fontId="21" fillId="0" borderId="23" xfId="8" applyFont="1" applyBorder="1" applyAlignment="1">
      <alignment horizontal="center" vertical="center"/>
    </xf>
    <xf numFmtId="0" fontId="21" fillId="0" borderId="5" xfId="8" applyFont="1" applyBorder="1" applyAlignment="1">
      <alignment horizontal="center" vertical="center"/>
    </xf>
    <xf numFmtId="0" fontId="21" fillId="0" borderId="68" xfId="8" applyFont="1" applyBorder="1" applyAlignment="1">
      <alignment horizontal="center" vertical="center"/>
    </xf>
    <xf numFmtId="0" fontId="21" fillId="0" borderId="50" xfId="8" applyFont="1" applyBorder="1" applyAlignment="1">
      <alignment horizontal="center" vertical="center"/>
    </xf>
    <xf numFmtId="0" fontId="21" fillId="0" borderId="64" xfId="8" applyFont="1" applyBorder="1" applyAlignment="1">
      <alignment horizontal="center" vertical="center"/>
    </xf>
    <xf numFmtId="0" fontId="21" fillId="0" borderId="10" xfId="8" applyFont="1" applyBorder="1" applyAlignment="1">
      <alignment horizontal="center" vertical="center"/>
    </xf>
    <xf numFmtId="0" fontId="21" fillId="0" borderId="69" xfId="8" applyFont="1" applyBorder="1" applyAlignment="1">
      <alignment horizontal="center" vertical="center"/>
    </xf>
    <xf numFmtId="0" fontId="21" fillId="0" borderId="67" xfId="8" applyFont="1" applyBorder="1" applyAlignment="1">
      <alignment horizontal="center" vertical="center"/>
    </xf>
    <xf numFmtId="0" fontId="21" fillId="0" borderId="3" xfId="8" applyFont="1" applyBorder="1" applyAlignment="1">
      <alignment horizontal="center" vertical="center"/>
    </xf>
    <xf numFmtId="0" fontId="21" fillId="0" borderId="37" xfId="11" applyFont="1" applyBorder="1">
      <alignment vertical="center"/>
    </xf>
    <xf numFmtId="0" fontId="21" fillId="0" borderId="56" xfId="11" applyFont="1" applyBorder="1">
      <alignment vertical="center"/>
    </xf>
    <xf numFmtId="0" fontId="21" fillId="0" borderId="40" xfId="11" applyFont="1" applyBorder="1">
      <alignment vertical="center"/>
    </xf>
    <xf numFmtId="178" fontId="21"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1"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1" fillId="0" borderId="91" xfId="11" applyNumberFormat="1" applyFont="1" applyBorder="1" applyAlignment="1">
      <alignment horizontal="right" vertical="center" shrinkToFit="1"/>
    </xf>
    <xf numFmtId="178" fontId="21" fillId="5" borderId="91" xfId="11" applyNumberFormat="1" applyFont="1" applyFill="1" applyBorder="1" applyAlignment="1">
      <alignment horizontal="right" vertical="center" shrinkToFit="1"/>
    </xf>
    <xf numFmtId="178" fontId="21" fillId="5" borderId="56" xfId="11" applyNumberFormat="1" applyFont="1" applyFill="1" applyBorder="1" applyAlignment="1">
      <alignment horizontal="right" vertical="center" shrinkToFit="1"/>
    </xf>
    <xf numFmtId="178" fontId="21" fillId="5" borderId="89" xfId="11" applyNumberFormat="1" applyFont="1" applyFill="1" applyBorder="1" applyAlignment="1">
      <alignment horizontal="right" vertical="center" shrinkToFit="1"/>
    </xf>
    <xf numFmtId="0" fontId="21" fillId="5" borderId="91" xfId="11" applyFont="1" applyFill="1" applyBorder="1" applyAlignment="1">
      <alignment horizontal="right" vertical="center" shrinkToFit="1"/>
    </xf>
    <xf numFmtId="0" fontId="21" fillId="5" borderId="56" xfId="11" applyFont="1" applyFill="1" applyBorder="1" applyAlignment="1">
      <alignment horizontal="right" vertical="center" shrinkToFit="1"/>
    </xf>
    <xf numFmtId="0" fontId="21" fillId="5" borderId="40" xfId="11" applyFont="1" applyFill="1" applyBorder="1" applyAlignment="1">
      <alignment horizontal="right" vertical="center" shrinkToFit="1"/>
    </xf>
    <xf numFmtId="0" fontId="21" fillId="0" borderId="65" xfId="11" applyFont="1" applyBorder="1">
      <alignment vertical="center"/>
    </xf>
    <xf numFmtId="0" fontId="21" fillId="0" borderId="0" xfId="11" applyFont="1">
      <alignment vertical="center"/>
    </xf>
    <xf numFmtId="0" fontId="21" fillId="0" borderId="38" xfId="11" applyFont="1" applyBorder="1">
      <alignment vertical="center"/>
    </xf>
    <xf numFmtId="178" fontId="21" fillId="0" borderId="65" xfId="11" applyNumberFormat="1" applyFont="1" applyBorder="1" applyAlignment="1">
      <alignment horizontal="right" vertical="center" shrinkToFit="1"/>
    </xf>
    <xf numFmtId="178" fontId="21" fillId="0" borderId="0" xfId="11" applyNumberFormat="1" applyFont="1" applyAlignment="1">
      <alignment horizontal="right" vertical="center" shrinkToFit="1"/>
    </xf>
    <xf numFmtId="178" fontId="21" fillId="0" borderId="85" xfId="11" applyNumberFormat="1" applyFont="1" applyBorder="1" applyAlignment="1">
      <alignment horizontal="right" vertical="center" shrinkToFit="1"/>
    </xf>
    <xf numFmtId="181" fontId="21" fillId="0" borderId="88" xfId="11" applyNumberFormat="1" applyFont="1" applyBorder="1" applyAlignment="1">
      <alignment horizontal="right" vertical="center" shrinkToFit="1"/>
    </xf>
    <xf numFmtId="181" fontId="21" fillId="0" borderId="0" xfId="11" applyNumberFormat="1" applyFont="1" applyAlignment="1">
      <alignment horizontal="right" vertical="center" shrinkToFit="1"/>
    </xf>
    <xf numFmtId="181" fontId="21" fillId="0" borderId="85" xfId="11" applyNumberFormat="1" applyFont="1" applyBorder="1" applyAlignment="1">
      <alignment horizontal="right" vertical="center" shrinkToFit="1"/>
    </xf>
    <xf numFmtId="178" fontId="21" fillId="0" borderId="88" xfId="11" applyNumberFormat="1" applyFont="1" applyBorder="1" applyAlignment="1">
      <alignment horizontal="right" vertical="center" shrinkToFit="1"/>
    </xf>
    <xf numFmtId="178" fontId="21" fillId="5" borderId="88" xfId="11" applyNumberFormat="1" applyFont="1" applyFill="1" applyBorder="1" applyAlignment="1">
      <alignment horizontal="right" vertical="center" shrinkToFit="1"/>
    </xf>
    <xf numFmtId="178" fontId="21" fillId="5" borderId="0" xfId="11" applyNumberFormat="1" applyFont="1" applyFill="1" applyAlignment="1">
      <alignment horizontal="right" vertical="center" shrinkToFit="1"/>
    </xf>
    <xf numFmtId="178" fontId="21" fillId="5" borderId="85" xfId="11" applyNumberFormat="1" applyFont="1" applyFill="1" applyBorder="1" applyAlignment="1">
      <alignment horizontal="right" vertical="center" shrinkToFit="1"/>
    </xf>
    <xf numFmtId="0" fontId="21" fillId="5" borderId="88" xfId="11" applyFont="1" applyFill="1" applyBorder="1" applyAlignment="1">
      <alignment horizontal="right" vertical="center" shrinkToFit="1"/>
    </xf>
    <xf numFmtId="0" fontId="21" fillId="5" borderId="0" xfId="11" applyFont="1" applyFill="1" applyAlignment="1">
      <alignment horizontal="right" vertical="center" shrinkToFit="1"/>
    </xf>
    <xf numFmtId="0" fontId="21"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5" fillId="0" borderId="0" xfId="11" applyFont="1">
      <alignment vertical="center"/>
    </xf>
    <xf numFmtId="0" fontId="25" fillId="0" borderId="38" xfId="11" applyFont="1" applyBorder="1">
      <alignment vertical="center"/>
    </xf>
    <xf numFmtId="0" fontId="21" fillId="0" borderId="41" xfId="11" applyFont="1" applyBorder="1" applyAlignment="1">
      <alignment horizontal="center" vertical="center" textRotation="255"/>
    </xf>
    <xf numFmtId="0" fontId="21" fillId="0" borderId="51" xfId="11" applyFont="1" applyBorder="1" applyAlignment="1">
      <alignment horizontal="center" vertical="center" textRotation="255"/>
    </xf>
    <xf numFmtId="0" fontId="21" fillId="0" borderId="65" xfId="11" applyFont="1" applyBorder="1" applyAlignment="1">
      <alignment horizontal="center" vertical="center" textRotation="255"/>
    </xf>
    <xf numFmtId="0" fontId="21" fillId="0" borderId="38" xfId="11" applyFont="1" applyBorder="1" applyAlignment="1">
      <alignment horizontal="center" vertical="center" textRotation="255"/>
    </xf>
    <xf numFmtId="0" fontId="21" fillId="0" borderId="37" xfId="11" applyFont="1" applyBorder="1" applyAlignment="1">
      <alignment horizontal="center" vertical="center" textRotation="255"/>
    </xf>
    <xf numFmtId="0" fontId="21" fillId="0" borderId="40" xfId="11" applyFont="1" applyBorder="1" applyAlignment="1">
      <alignment horizontal="center" vertical="center" textRotation="255"/>
    </xf>
    <xf numFmtId="178" fontId="21" fillId="0" borderId="56" xfId="11" applyNumberFormat="1" applyFont="1" applyBorder="1" applyAlignment="1">
      <alignment horizontal="right" vertical="center" shrinkToFit="1"/>
    </xf>
    <xf numFmtId="178" fontId="21"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1" fillId="0" borderId="89" xfId="11" applyNumberFormat="1" applyFont="1" applyBorder="1" applyAlignment="1">
      <alignment horizontal="right" vertical="center" shrinkToFit="1"/>
    </xf>
    <xf numFmtId="181" fontId="21" fillId="0" borderId="90" xfId="11" applyNumberFormat="1" applyFont="1" applyBorder="1" applyAlignment="1">
      <alignment horizontal="right" vertical="center" shrinkToFit="1"/>
    </xf>
    <xf numFmtId="178" fontId="21" fillId="0" borderId="90" xfId="11" applyNumberFormat="1" applyFont="1" applyBorder="1" applyAlignment="1">
      <alignment horizontal="right" vertical="center" shrinkToFit="1"/>
    </xf>
    <xf numFmtId="181" fontId="21" fillId="0" borderId="56" xfId="11" applyNumberFormat="1" applyFont="1" applyBorder="1" applyAlignment="1">
      <alignment horizontal="right" vertical="center" shrinkToFit="1"/>
    </xf>
    <xf numFmtId="181" fontId="21" fillId="0" borderId="40" xfId="11" applyNumberFormat="1" applyFont="1" applyBorder="1" applyAlignment="1">
      <alignment horizontal="right" vertical="center" shrinkToFit="1"/>
    </xf>
    <xf numFmtId="0" fontId="21" fillId="0" borderId="65" xfId="11" applyFont="1" applyBorder="1" applyAlignment="1">
      <alignment horizontal="left" vertical="center"/>
    </xf>
    <xf numFmtId="0" fontId="21" fillId="0" borderId="0" xfId="11" applyFont="1" applyAlignment="1">
      <alignment horizontal="left" vertical="center"/>
    </xf>
    <xf numFmtId="0" fontId="21" fillId="0" borderId="38" xfId="11" applyFont="1" applyBorder="1" applyAlignment="1">
      <alignment horizontal="left" vertical="center"/>
    </xf>
    <xf numFmtId="0" fontId="1" fillId="0" borderId="38" xfId="11" applyBorder="1" applyAlignment="1">
      <alignment horizontal="right" vertical="center" shrinkToFit="1"/>
    </xf>
    <xf numFmtId="178" fontId="21" fillId="0" borderId="38" xfId="11" applyNumberFormat="1" applyFont="1" applyBorder="1" applyAlignment="1">
      <alignment horizontal="right" vertical="center" shrinkToFit="1"/>
    </xf>
    <xf numFmtId="181" fontId="21" fillId="0" borderId="86" xfId="11" applyNumberFormat="1" applyFont="1" applyBorder="1" applyAlignment="1">
      <alignment horizontal="right" vertical="center" shrinkToFit="1"/>
    </xf>
    <xf numFmtId="178" fontId="21" fillId="0" borderId="86" xfId="11" applyNumberFormat="1" applyFont="1" applyBorder="1" applyAlignment="1">
      <alignment horizontal="right" vertical="center" shrinkToFit="1"/>
    </xf>
    <xf numFmtId="181" fontId="21" fillId="0" borderId="38" xfId="11" applyNumberFormat="1" applyFont="1" applyBorder="1" applyAlignment="1">
      <alignment horizontal="right" vertical="center" shrinkToFit="1"/>
    </xf>
    <xf numFmtId="0" fontId="21" fillId="0" borderId="65" xfId="11" applyFont="1" applyBorder="1" applyAlignment="1">
      <alignment horizontal="center" vertical="center" wrapText="1"/>
    </xf>
    <xf numFmtId="0" fontId="21" fillId="0" borderId="0" xfId="11" applyFont="1" applyAlignment="1">
      <alignment horizontal="center" vertical="center" wrapText="1"/>
    </xf>
    <xf numFmtId="0" fontId="21" fillId="0" borderId="37" xfId="11" applyFont="1" applyBorder="1" applyAlignment="1">
      <alignment horizontal="center" vertical="center" wrapText="1"/>
    </xf>
    <xf numFmtId="0" fontId="21" fillId="0" borderId="56" xfId="11" applyFont="1" applyBorder="1" applyAlignment="1">
      <alignment horizontal="center" vertical="center" wrapText="1"/>
    </xf>
    <xf numFmtId="0" fontId="21" fillId="0" borderId="37" xfId="11" applyFont="1" applyBorder="1" applyAlignment="1">
      <alignment horizontal="left" vertical="center"/>
    </xf>
    <xf numFmtId="0" fontId="21" fillId="0" borderId="56" xfId="11" applyFont="1" applyBorder="1" applyAlignment="1">
      <alignment horizontal="left" vertical="center"/>
    </xf>
    <xf numFmtId="0" fontId="21" fillId="0" borderId="40" xfId="11" applyFont="1" applyBorder="1" applyAlignment="1">
      <alignment horizontal="left" vertical="center"/>
    </xf>
    <xf numFmtId="0" fontId="1" fillId="0" borderId="40" xfId="11" applyBorder="1" applyAlignment="1">
      <alignment horizontal="right" vertical="center" shrinkToFit="1"/>
    </xf>
    <xf numFmtId="0" fontId="21" fillId="0" borderId="41" xfId="11" applyFont="1" applyBorder="1" applyAlignment="1">
      <alignment horizontal="left" vertical="center"/>
    </xf>
    <xf numFmtId="0" fontId="21" fillId="0" borderId="12" xfId="11" applyFont="1" applyBorder="1" applyAlignment="1">
      <alignment horizontal="left" vertical="center"/>
    </xf>
    <xf numFmtId="0" fontId="21" fillId="0" borderId="51" xfId="11" applyFont="1" applyBorder="1" applyAlignment="1">
      <alignment horizontal="left" vertical="center"/>
    </xf>
    <xf numFmtId="178" fontId="21" fillId="0" borderId="41" xfId="11" applyNumberFormat="1" applyFont="1" applyBorder="1" applyAlignment="1">
      <alignment horizontal="right" vertical="center" shrinkToFit="1"/>
    </xf>
    <xf numFmtId="178" fontId="21" fillId="0" borderId="12" xfId="11" applyNumberFormat="1" applyFont="1" applyBorder="1" applyAlignment="1">
      <alignment horizontal="right" vertical="center" shrinkToFit="1"/>
    </xf>
    <xf numFmtId="178" fontId="21" fillId="0" borderId="51" xfId="11" applyNumberFormat="1" applyFont="1" applyBorder="1" applyAlignment="1">
      <alignment horizontal="right" vertical="center" shrinkToFit="1"/>
    </xf>
    <xf numFmtId="0" fontId="21" fillId="0" borderId="41" xfId="11" applyFont="1" applyBorder="1">
      <alignment vertical="center"/>
    </xf>
    <xf numFmtId="0" fontId="21" fillId="0" borderId="12" xfId="11" applyFont="1" applyBorder="1">
      <alignment vertical="center"/>
    </xf>
    <xf numFmtId="0" fontId="21" fillId="0" borderId="51" xfId="11" applyFont="1" applyBorder="1">
      <alignment vertical="center"/>
    </xf>
    <xf numFmtId="0" fontId="21" fillId="0" borderId="39" xfId="11" applyFont="1" applyBorder="1" applyAlignment="1">
      <alignment horizontal="center" vertical="center"/>
    </xf>
    <xf numFmtId="0" fontId="21" fillId="0" borderId="31" xfId="11" applyFont="1" applyBorder="1" applyAlignment="1">
      <alignment horizontal="center" vertical="center"/>
    </xf>
    <xf numFmtId="0" fontId="21" fillId="0" borderId="42" xfId="11" applyFont="1" applyBorder="1" applyAlignment="1">
      <alignment horizontal="center" vertical="center"/>
    </xf>
    <xf numFmtId="181" fontId="21" fillId="0" borderId="37" xfId="11" applyNumberFormat="1" applyFont="1" applyBorder="1" applyAlignment="1">
      <alignment horizontal="right" vertical="center" shrinkToFit="1"/>
    </xf>
    <xf numFmtId="181" fontId="21"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1"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0" fontId="21" fillId="0" borderId="41" xfId="11" applyFont="1" applyBorder="1" applyAlignment="1">
      <alignment horizontal="center" vertical="center" wrapText="1"/>
    </xf>
    <xf numFmtId="0" fontId="21" fillId="0" borderId="12" xfId="11" applyFont="1" applyBorder="1" applyAlignment="1">
      <alignment horizontal="center" vertical="center" wrapText="1"/>
    </xf>
    <xf numFmtId="0" fontId="21" fillId="0" borderId="12" xfId="11" applyFont="1" applyBorder="1" applyAlignment="1">
      <alignment vertical="center" textRotation="255"/>
    </xf>
    <xf numFmtId="0" fontId="21" fillId="0" borderId="0" xfId="11" applyFont="1" applyAlignment="1">
      <alignment vertical="center" textRotation="255"/>
    </xf>
    <xf numFmtId="0" fontId="21" fillId="0" borderId="56" xfId="11" applyFont="1" applyBorder="1" applyAlignment="1">
      <alignment vertical="center" textRotation="255"/>
    </xf>
    <xf numFmtId="181" fontId="21" fillId="0" borderId="65"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178" fontId="21" fillId="0" borderId="87" xfId="11" applyNumberFormat="1" applyFont="1" applyBorder="1" applyAlignment="1">
      <alignment horizontal="right" vertical="center" shrinkToFit="1"/>
    </xf>
    <xf numFmtId="0" fontId="27" fillId="0" borderId="65" xfId="11" applyFont="1" applyBorder="1">
      <alignment vertical="center"/>
    </xf>
    <xf numFmtId="0" fontId="27" fillId="0" borderId="0" xfId="11" applyFont="1">
      <alignment vertical="center"/>
    </xf>
    <xf numFmtId="0" fontId="27" fillId="0" borderId="38" xfId="11" applyFont="1" applyBorder="1">
      <alignment vertical="center"/>
    </xf>
    <xf numFmtId="0" fontId="17" fillId="0" borderId="0" xfId="6" applyAlignment="1">
      <alignment vertical="center"/>
    </xf>
    <xf numFmtId="0" fontId="17" fillId="0" borderId="38" xfId="6" applyBorder="1" applyAlignment="1">
      <alignment vertical="center"/>
    </xf>
    <xf numFmtId="178" fontId="21" fillId="0" borderId="84" xfId="11" applyNumberFormat="1" applyFont="1" applyBorder="1" applyAlignment="1">
      <alignment horizontal="right" vertical="center" shrinkToFit="1"/>
    </xf>
    <xf numFmtId="178" fontId="21" fillId="0" borderId="82" xfId="11" applyNumberFormat="1" applyFont="1" applyBorder="1" applyAlignment="1">
      <alignment horizontal="right" vertical="center" shrinkToFit="1"/>
    </xf>
    <xf numFmtId="181" fontId="21" fillId="0" borderId="84" xfId="11" applyNumberFormat="1" applyFont="1" applyBorder="1" applyAlignment="1">
      <alignment horizontal="right" vertical="center" shrinkToFit="1"/>
    </xf>
    <xf numFmtId="181" fontId="21" fillId="0" borderId="51" xfId="11" applyNumberFormat="1" applyFont="1" applyBorder="1" applyAlignment="1">
      <alignment horizontal="right" vertical="center" shrinkToFit="1"/>
    </xf>
    <xf numFmtId="181" fontId="21" fillId="0" borderId="82" xfId="11" applyNumberFormat="1" applyFont="1" applyBorder="1" applyAlignment="1">
      <alignment horizontal="right" vertical="center" shrinkToFit="1"/>
    </xf>
    <xf numFmtId="178" fontId="21" fillId="0" borderId="65" xfId="11" applyNumberFormat="1" applyFont="1" applyBorder="1" applyAlignment="1">
      <alignment horizontal="right" vertical="center"/>
    </xf>
    <xf numFmtId="178" fontId="21" fillId="0" borderId="0" xfId="11" applyNumberFormat="1" applyFont="1" applyAlignment="1">
      <alignment horizontal="right" vertical="center"/>
    </xf>
    <xf numFmtId="178" fontId="21" fillId="0" borderId="85" xfId="11" applyNumberFormat="1" applyFont="1" applyBorder="1" applyAlignment="1">
      <alignment horizontal="right" vertical="center"/>
    </xf>
    <xf numFmtId="181" fontId="21" fillId="0" borderId="86" xfId="11" applyNumberFormat="1" applyFont="1" applyBorder="1" applyAlignment="1">
      <alignment horizontal="right" vertical="center"/>
    </xf>
    <xf numFmtId="178" fontId="21" fillId="0" borderId="88" xfId="11" applyNumberFormat="1" applyFont="1" applyBorder="1" applyAlignment="1">
      <alignment horizontal="right" vertical="center"/>
    </xf>
    <xf numFmtId="0" fontId="27" fillId="0" borderId="39" xfId="11" applyFont="1" applyBorder="1" applyAlignment="1">
      <alignment horizontal="center" vertical="center"/>
    </xf>
    <xf numFmtId="0" fontId="27" fillId="0" borderId="31" xfId="11" applyFont="1" applyBorder="1" applyAlignment="1">
      <alignment horizontal="center" vertical="center"/>
    </xf>
    <xf numFmtId="0" fontId="27" fillId="0" borderId="42" xfId="11" applyFont="1" applyBorder="1" applyAlignment="1">
      <alignment horizontal="center" vertical="center"/>
    </xf>
    <xf numFmtId="178" fontId="21" fillId="0" borderId="38" xfId="11" applyNumberFormat="1" applyFont="1" applyBorder="1" applyAlignment="1">
      <alignment horizontal="right" vertical="center"/>
    </xf>
    <xf numFmtId="181" fontId="21" fillId="0" borderId="83" xfId="11" applyNumberFormat="1" applyFont="1" applyBorder="1" applyAlignment="1">
      <alignment horizontal="right" vertical="center" shrinkToFit="1"/>
    </xf>
    <xf numFmtId="178" fontId="21" fillId="0" borderId="83" xfId="11" applyNumberFormat="1" applyFont="1" applyBorder="1" applyAlignment="1">
      <alignment horizontal="right" vertical="center" shrinkToFit="1"/>
    </xf>
    <xf numFmtId="49" fontId="24" fillId="0" borderId="1" xfId="11" applyNumberFormat="1" applyFont="1" applyBorder="1" applyAlignment="1">
      <alignment horizontal="center" vertical="center"/>
    </xf>
    <xf numFmtId="49" fontId="24" fillId="0" borderId="2" xfId="11" applyNumberFormat="1" applyFont="1" applyBorder="1" applyAlignment="1">
      <alignment horizontal="center" vertical="center"/>
    </xf>
    <xf numFmtId="49" fontId="24" fillId="0" borderId="3" xfId="11" applyNumberFormat="1" applyFont="1" applyBorder="1" applyAlignment="1">
      <alignment horizontal="center" vertical="center"/>
    </xf>
    <xf numFmtId="0" fontId="21" fillId="0" borderId="34" xfId="11" applyFont="1" applyBorder="1" applyAlignment="1">
      <alignment horizontal="center" vertical="center"/>
    </xf>
    <xf numFmtId="0" fontId="35" fillId="6" borderId="75" xfId="12" applyFont="1" applyFill="1" applyBorder="1" applyAlignment="1">
      <alignment horizontal="center" vertical="center"/>
    </xf>
    <xf numFmtId="0" fontId="35" fillId="6" borderId="70" xfId="12" applyFont="1" applyFill="1" applyBorder="1" applyAlignment="1">
      <alignment horizontal="center" vertical="center"/>
    </xf>
    <xf numFmtId="187" fontId="35" fillId="6" borderId="130" xfId="14" applyNumberFormat="1" applyFont="1" applyFill="1" applyBorder="1" applyAlignment="1">
      <alignment horizontal="right" vertical="center" shrinkToFit="1"/>
    </xf>
    <xf numFmtId="187" fontId="35" fillId="6" borderId="18" xfId="14" applyNumberFormat="1" applyFont="1" applyFill="1" applyBorder="1" applyAlignment="1">
      <alignment horizontal="right" vertical="center" shrinkToFit="1"/>
    </xf>
    <xf numFmtId="187" fontId="35" fillId="6" borderId="184" xfId="14" applyNumberFormat="1" applyFont="1" applyFill="1" applyBorder="1" applyAlignment="1">
      <alignment horizontal="right" vertical="center" shrinkToFit="1"/>
    </xf>
    <xf numFmtId="187" fontId="35" fillId="6" borderId="166" xfId="14" applyNumberFormat="1" applyFont="1" applyFill="1" applyBorder="1" applyAlignment="1">
      <alignment horizontal="right" vertical="center" shrinkToFit="1"/>
    </xf>
    <xf numFmtId="187" fontId="35" fillId="6" borderId="167" xfId="14" applyNumberFormat="1" applyFont="1" applyFill="1" applyBorder="1" applyAlignment="1">
      <alignment horizontal="right" vertical="center" shrinkToFit="1"/>
    </xf>
    <xf numFmtId="187" fontId="35" fillId="6" borderId="185" xfId="14" applyNumberFormat="1" applyFont="1" applyFill="1" applyBorder="1" applyAlignment="1">
      <alignment horizontal="right" vertical="center" shrinkToFit="1"/>
    </xf>
    <xf numFmtId="0" fontId="35" fillId="6" borderId="74" xfId="12" applyFont="1" applyFill="1" applyBorder="1">
      <alignment vertical="center"/>
    </xf>
    <xf numFmtId="0" fontId="35" fillId="6" borderId="75" xfId="12" applyFont="1" applyFill="1" applyBorder="1">
      <alignment vertical="center"/>
    </xf>
    <xf numFmtId="0" fontId="35" fillId="6" borderId="70" xfId="12" applyFont="1" applyFill="1" applyBorder="1">
      <alignment vertical="center"/>
    </xf>
    <xf numFmtId="188" fontId="35" fillId="6" borderId="72" xfId="14" applyNumberFormat="1" applyFont="1" applyFill="1" applyBorder="1" applyAlignment="1">
      <alignment horizontal="right" vertical="center" shrinkToFit="1"/>
    </xf>
    <xf numFmtId="188" fontId="35" fillId="6" borderId="75" xfId="14" applyNumberFormat="1" applyFont="1" applyFill="1" applyBorder="1" applyAlignment="1">
      <alignment horizontal="right" vertical="center" shrinkToFit="1"/>
    </xf>
    <xf numFmtId="188" fontId="35" fillId="6" borderId="70" xfId="14" applyNumberFormat="1" applyFont="1" applyFill="1" applyBorder="1" applyAlignment="1">
      <alignment horizontal="right" vertical="center" shrinkToFit="1"/>
    </xf>
    <xf numFmtId="188" fontId="35" fillId="6" borderId="181" xfId="14" applyNumberFormat="1" applyFont="1" applyFill="1" applyBorder="1" applyAlignment="1">
      <alignment horizontal="right" vertical="center" shrinkToFit="1"/>
    </xf>
    <xf numFmtId="188" fontId="35" fillId="6" borderId="182" xfId="14" applyNumberFormat="1" applyFont="1" applyFill="1" applyBorder="1" applyAlignment="1">
      <alignment horizontal="right" vertical="center" shrinkToFit="1"/>
    </xf>
    <xf numFmtId="188" fontId="35" fillId="6" borderId="183" xfId="14" applyNumberFormat="1" applyFont="1" applyFill="1" applyBorder="1" applyAlignment="1">
      <alignment horizontal="right" vertical="center" shrinkToFit="1"/>
    </xf>
    <xf numFmtId="0" fontId="35" fillId="6" borderId="11" xfId="12" applyFont="1" applyFill="1" applyBorder="1" applyAlignment="1">
      <alignment horizontal="left" vertical="center" wrapText="1"/>
    </xf>
    <xf numFmtId="0" fontId="35" fillId="6" borderId="12" xfId="12" applyFont="1" applyFill="1" applyBorder="1" applyAlignment="1">
      <alignment horizontal="left" vertical="center" wrapText="1"/>
    </xf>
    <xf numFmtId="0" fontId="35" fillId="6" borderId="74" xfId="12" applyFont="1" applyFill="1" applyBorder="1" applyAlignment="1">
      <alignment horizontal="left" vertical="center" wrapText="1"/>
    </xf>
    <xf numFmtId="0" fontId="35" fillId="6" borderId="75" xfId="12" applyFont="1" applyFill="1" applyBorder="1" applyAlignment="1">
      <alignment horizontal="left" vertical="center" wrapText="1"/>
    </xf>
    <xf numFmtId="0" fontId="35" fillId="6" borderId="12" xfId="12" applyFont="1" applyFill="1" applyBorder="1" applyAlignment="1">
      <alignment horizontal="center" vertical="center"/>
    </xf>
    <xf numFmtId="0" fontId="35" fillId="6" borderId="51" xfId="12" applyFont="1" applyFill="1" applyBorder="1" applyAlignment="1">
      <alignment horizontal="center" vertical="center"/>
    </xf>
    <xf numFmtId="187" fontId="35" fillId="6" borderId="39" xfId="14" applyNumberFormat="1" applyFont="1" applyFill="1" applyBorder="1" applyAlignment="1">
      <alignment horizontal="right" vertical="center" shrinkToFit="1"/>
    </xf>
    <xf numFmtId="187" fontId="35" fillId="6" borderId="31" xfId="14" applyNumberFormat="1" applyFont="1" applyFill="1" applyBorder="1" applyAlignment="1">
      <alignment horizontal="right" vertical="center" shrinkToFit="1"/>
    </xf>
    <xf numFmtId="187" fontId="35" fillId="6" borderId="156" xfId="14" applyNumberFormat="1" applyFont="1" applyFill="1" applyBorder="1" applyAlignment="1">
      <alignment horizontal="right" vertical="center" shrinkToFit="1"/>
    </xf>
    <xf numFmtId="187" fontId="35" fillId="6" borderId="157" xfId="14" applyNumberFormat="1" applyFont="1" applyFill="1" applyBorder="1" applyAlignment="1">
      <alignment horizontal="right" vertical="center" shrinkToFit="1"/>
    </xf>
    <xf numFmtId="187" fontId="35" fillId="6" borderId="158" xfId="14" applyNumberFormat="1" applyFont="1" applyFill="1" applyBorder="1" applyAlignment="1">
      <alignment horizontal="right" vertical="center" shrinkToFit="1"/>
    </xf>
    <xf numFmtId="187" fontId="35" fillId="6" borderId="159" xfId="14" applyNumberFormat="1" applyFont="1" applyFill="1" applyBorder="1" applyAlignment="1">
      <alignment horizontal="right" vertical="center" shrinkToFit="1"/>
    </xf>
    <xf numFmtId="187" fontId="35" fillId="6" borderId="160" xfId="14" applyNumberFormat="1" applyFont="1" applyFill="1" applyBorder="1" applyAlignment="1">
      <alignment horizontal="right" vertical="center" shrinkToFit="1"/>
    </xf>
    <xf numFmtId="0" fontId="35" fillId="6" borderId="7" xfId="12" applyFont="1" applyFill="1" applyBorder="1">
      <alignment vertical="center"/>
    </xf>
    <xf numFmtId="0" fontId="35" fillId="6" borderId="0" xfId="12" applyFont="1" applyFill="1">
      <alignment vertical="center"/>
    </xf>
    <xf numFmtId="0" fontId="35" fillId="6" borderId="38" xfId="12" applyFont="1" applyFill="1" applyBorder="1">
      <alignment vertical="center"/>
    </xf>
    <xf numFmtId="188" fontId="35" fillId="6" borderId="65" xfId="14" applyNumberFormat="1" applyFont="1" applyFill="1" applyBorder="1" applyAlignment="1">
      <alignment horizontal="right" vertical="center" shrinkToFit="1"/>
    </xf>
    <xf numFmtId="188" fontId="35" fillId="6" borderId="0" xfId="14" applyNumberFormat="1" applyFont="1" applyFill="1" applyAlignment="1">
      <alignment horizontal="right" vertical="center" shrinkToFit="1"/>
    </xf>
    <xf numFmtId="188" fontId="35" fillId="6" borderId="38" xfId="14" applyNumberFormat="1" applyFont="1" applyFill="1" applyBorder="1" applyAlignment="1">
      <alignment horizontal="right" vertical="center" shrinkToFit="1"/>
    </xf>
    <xf numFmtId="188" fontId="35" fillId="6" borderId="66" xfId="14" applyNumberFormat="1" applyFont="1" applyFill="1" applyBorder="1" applyAlignment="1">
      <alignment horizontal="right" vertical="center" shrinkToFit="1"/>
    </xf>
    <xf numFmtId="0" fontId="37" fillId="6" borderId="24" xfId="12" applyFont="1" applyFill="1" applyBorder="1" applyAlignment="1">
      <alignment horizontal="left" vertical="center"/>
    </xf>
    <xf numFmtId="0" fontId="35" fillId="6" borderId="56" xfId="12" applyFont="1" applyFill="1" applyBorder="1" applyAlignment="1">
      <alignment horizontal="left" vertical="center"/>
    </xf>
    <xf numFmtId="0" fontId="35" fillId="6" borderId="56" xfId="12" applyFont="1" applyFill="1" applyBorder="1" applyAlignment="1">
      <alignment horizontal="right" vertical="center" wrapText="1"/>
    </xf>
    <xf numFmtId="0" fontId="35" fillId="6" borderId="56" xfId="12" applyFont="1" applyFill="1" applyBorder="1" applyAlignment="1">
      <alignment horizontal="right" vertical="center"/>
    </xf>
    <xf numFmtId="0" fontId="35" fillId="6" borderId="40" xfId="12" applyFont="1" applyFill="1" applyBorder="1" applyAlignment="1">
      <alignment horizontal="right" vertical="center"/>
    </xf>
    <xf numFmtId="177" fontId="35" fillId="6" borderId="37" xfId="14" applyNumberFormat="1" applyFont="1" applyFill="1" applyBorder="1" applyAlignment="1">
      <alignment horizontal="right" vertical="center" shrinkToFit="1"/>
    </xf>
    <xf numFmtId="177" fontId="35" fillId="6" borderId="56" xfId="14" applyNumberFormat="1" applyFont="1" applyFill="1" applyBorder="1" applyAlignment="1">
      <alignment horizontal="right" vertical="center" shrinkToFit="1"/>
    </xf>
    <xf numFmtId="177" fontId="35" fillId="6" borderId="89" xfId="14" applyNumberFormat="1" applyFont="1" applyFill="1" applyBorder="1" applyAlignment="1">
      <alignment horizontal="right" vertical="center" shrinkToFit="1"/>
    </xf>
    <xf numFmtId="177" fontId="35" fillId="6" borderId="91" xfId="14" applyNumberFormat="1" applyFont="1" applyFill="1" applyBorder="1" applyAlignment="1">
      <alignment horizontal="right" vertical="center" shrinkToFit="1"/>
    </xf>
    <xf numFmtId="187" fontId="35" fillId="6" borderId="178" xfId="14" applyNumberFormat="1" applyFont="1" applyFill="1" applyBorder="1" applyAlignment="1">
      <alignment horizontal="right" vertical="center" shrinkToFit="1"/>
    </xf>
    <xf numFmtId="187" fontId="35" fillId="6" borderId="179" xfId="14" applyNumberFormat="1" applyFont="1" applyFill="1" applyBorder="1" applyAlignment="1">
      <alignment horizontal="right" vertical="center" shrinkToFit="1"/>
    </xf>
    <xf numFmtId="187" fontId="35" fillId="6" borderId="180" xfId="14" applyNumberFormat="1" applyFont="1" applyFill="1" applyBorder="1" applyAlignment="1">
      <alignment horizontal="right" vertical="center" shrinkToFit="1"/>
    </xf>
    <xf numFmtId="176" fontId="35" fillId="6" borderId="65" xfId="14" applyNumberFormat="1" applyFont="1" applyFill="1" applyBorder="1" applyAlignment="1">
      <alignment horizontal="right" vertical="center" shrinkToFit="1"/>
    </xf>
    <xf numFmtId="176" fontId="35" fillId="6" borderId="0" xfId="14" applyNumberFormat="1" applyFont="1" applyFill="1" applyAlignment="1">
      <alignment horizontal="right" vertical="center" shrinkToFit="1"/>
    </xf>
    <xf numFmtId="176" fontId="35" fillId="6" borderId="38" xfId="14" applyNumberFormat="1" applyFont="1" applyFill="1" applyBorder="1" applyAlignment="1">
      <alignment horizontal="right" vertical="center" shrinkToFit="1"/>
    </xf>
    <xf numFmtId="176" fontId="35" fillId="6" borderId="66" xfId="14" applyNumberFormat="1" applyFont="1" applyFill="1" applyBorder="1" applyAlignment="1">
      <alignment horizontal="right" vertical="center" shrinkToFit="1"/>
    </xf>
    <xf numFmtId="0" fontId="35" fillId="6" borderId="7" xfId="12" applyFont="1" applyFill="1" applyBorder="1" applyAlignment="1">
      <alignment horizontal="left" vertical="center"/>
    </xf>
    <xf numFmtId="0" fontId="35" fillId="6" borderId="0" xfId="12" applyFont="1" applyFill="1" applyAlignment="1">
      <alignment horizontal="left" vertical="center"/>
    </xf>
    <xf numFmtId="0" fontId="35" fillId="6" borderId="0" xfId="12" applyFont="1" applyFill="1" applyAlignment="1">
      <alignment horizontal="right" vertical="center" wrapText="1"/>
    </xf>
    <xf numFmtId="0" fontId="35" fillId="6" borderId="0" xfId="12" applyFont="1" applyFill="1" applyAlignment="1">
      <alignment horizontal="right" vertical="center"/>
    </xf>
    <xf numFmtId="0" fontId="35" fillId="6" borderId="38" xfId="12" applyFont="1" applyFill="1" applyBorder="1" applyAlignment="1">
      <alignment horizontal="right" vertical="center"/>
    </xf>
    <xf numFmtId="177" fontId="35" fillId="6" borderId="65" xfId="14" applyNumberFormat="1" applyFont="1" applyFill="1" applyBorder="1" applyAlignment="1">
      <alignment horizontal="right" vertical="center" shrinkToFit="1"/>
    </xf>
    <xf numFmtId="177" fontId="35" fillId="6" borderId="0" xfId="14" applyNumberFormat="1" applyFont="1" applyFill="1" applyAlignment="1">
      <alignment horizontal="right" vertical="center" shrinkToFit="1"/>
    </xf>
    <xf numFmtId="177" fontId="35" fillId="6" borderId="85" xfId="14" applyNumberFormat="1" applyFont="1" applyFill="1" applyBorder="1" applyAlignment="1">
      <alignment horizontal="right" vertical="center" shrinkToFit="1"/>
    </xf>
    <xf numFmtId="177" fontId="35" fillId="6" borderId="88" xfId="14" applyNumberFormat="1" applyFont="1" applyFill="1" applyBorder="1" applyAlignment="1">
      <alignment horizontal="right" vertical="center" shrinkToFit="1"/>
    </xf>
    <xf numFmtId="187" fontId="35" fillId="6" borderId="175" xfId="14" applyNumberFormat="1" applyFont="1" applyFill="1" applyBorder="1" applyAlignment="1">
      <alignment horizontal="right" vertical="center" shrinkToFit="1"/>
    </xf>
    <xf numFmtId="187" fontId="35" fillId="6" borderId="176" xfId="14" applyNumberFormat="1" applyFont="1" applyFill="1" applyBorder="1" applyAlignment="1">
      <alignment horizontal="right" vertical="center" shrinkToFit="1"/>
    </xf>
    <xf numFmtId="187" fontId="35" fillId="6" borderId="177" xfId="14" applyNumberFormat="1" applyFont="1" applyFill="1" applyBorder="1" applyAlignment="1">
      <alignment horizontal="right" vertical="center" shrinkToFit="1"/>
    </xf>
    <xf numFmtId="176" fontId="35" fillId="6" borderId="41" xfId="14" applyNumberFormat="1" applyFont="1" applyFill="1" applyBorder="1" applyAlignment="1">
      <alignment horizontal="right" vertical="center" shrinkToFit="1"/>
    </xf>
    <xf numFmtId="176" fontId="35" fillId="6" borderId="12" xfId="14" applyNumberFormat="1" applyFont="1" applyFill="1" applyBorder="1" applyAlignment="1">
      <alignment horizontal="right" vertical="center" shrinkToFit="1"/>
    </xf>
    <xf numFmtId="176" fontId="35" fillId="6" borderId="13" xfId="14" applyNumberFormat="1" applyFont="1" applyFill="1" applyBorder="1" applyAlignment="1">
      <alignment horizontal="right" vertical="center" shrinkToFit="1"/>
    </xf>
    <xf numFmtId="0" fontId="35" fillId="6" borderId="72" xfId="12" applyFont="1" applyFill="1" applyBorder="1">
      <alignment vertical="center"/>
    </xf>
    <xf numFmtId="177" fontId="35" fillId="6" borderId="172" xfId="14" applyNumberFormat="1" applyFont="1" applyFill="1" applyBorder="1" applyAlignment="1">
      <alignment horizontal="right" vertical="center" shrinkToFit="1"/>
    </xf>
    <xf numFmtId="177" fontId="35" fillId="6" borderId="173" xfId="14" applyNumberFormat="1" applyFont="1" applyFill="1" applyBorder="1" applyAlignment="1">
      <alignment horizontal="right" vertical="center" shrinkToFit="1"/>
    </xf>
    <xf numFmtId="187" fontId="35" fillId="6" borderId="173" xfId="14" applyNumberFormat="1" applyFont="1" applyFill="1" applyBorder="1" applyAlignment="1">
      <alignment horizontal="right" vertical="center" shrinkToFit="1"/>
    </xf>
    <xf numFmtId="187" fontId="35" fillId="6" borderId="174" xfId="14" applyNumberFormat="1" applyFont="1" applyFill="1" applyBorder="1" applyAlignment="1">
      <alignment horizontal="right" vertical="center" shrinkToFit="1"/>
    </xf>
    <xf numFmtId="187" fontId="35" fillId="6" borderId="86" xfId="14" applyNumberFormat="1" applyFont="1" applyFill="1" applyBorder="1" applyAlignment="1">
      <alignment horizontal="right" vertical="center" shrinkToFit="1"/>
    </xf>
    <xf numFmtId="187" fontId="35" fillId="6" borderId="155" xfId="14" applyNumberFormat="1" applyFont="1" applyFill="1" applyBorder="1" applyAlignment="1">
      <alignment horizontal="right" vertical="center" shrinkToFit="1"/>
    </xf>
    <xf numFmtId="0" fontId="35" fillId="6" borderId="11" xfId="12" applyFont="1" applyFill="1" applyBorder="1" applyAlignment="1">
      <alignment horizontal="left" vertical="center"/>
    </xf>
    <xf numFmtId="0" fontId="35" fillId="6" borderId="12" xfId="12" applyFont="1" applyFill="1" applyBorder="1" applyAlignment="1">
      <alignment horizontal="left" vertical="center"/>
    </xf>
    <xf numFmtId="0" fontId="35" fillId="6" borderId="12" xfId="12" applyFont="1" applyFill="1" applyBorder="1" applyAlignment="1">
      <alignment horizontal="right" vertical="center"/>
    </xf>
    <xf numFmtId="0" fontId="35" fillId="6" borderId="51" xfId="12" applyFont="1" applyFill="1" applyBorder="1" applyAlignment="1">
      <alignment horizontal="right" vertical="center"/>
    </xf>
    <xf numFmtId="177" fontId="35" fillId="6" borderId="41" xfId="13" applyNumberFormat="1" applyFont="1" applyFill="1" applyBorder="1" applyAlignment="1">
      <alignment horizontal="right" vertical="center" shrinkToFit="1"/>
    </xf>
    <xf numFmtId="177" fontId="35" fillId="6" borderId="12" xfId="13" applyNumberFormat="1" applyFont="1" applyFill="1" applyBorder="1" applyAlignment="1">
      <alignment horizontal="right" vertical="center" shrinkToFit="1"/>
    </xf>
    <xf numFmtId="177" fontId="35" fillId="6" borderId="82" xfId="13" applyNumberFormat="1" applyFont="1" applyFill="1" applyBorder="1" applyAlignment="1">
      <alignment horizontal="right" vertical="center" shrinkToFit="1"/>
    </xf>
    <xf numFmtId="177" fontId="35" fillId="6" borderId="84" xfId="13" applyNumberFormat="1" applyFont="1" applyFill="1" applyBorder="1" applyAlignment="1">
      <alignment horizontal="right" vertical="center" shrinkToFit="1"/>
    </xf>
    <xf numFmtId="187" fontId="35" fillId="6" borderId="169" xfId="14" applyNumberFormat="1" applyFont="1" applyFill="1" applyBorder="1" applyAlignment="1">
      <alignment horizontal="right" vertical="center" shrinkToFit="1"/>
    </xf>
    <xf numFmtId="187" fontId="35" fillId="6" borderId="170" xfId="14" applyNumberFormat="1" applyFont="1" applyFill="1" applyBorder="1" applyAlignment="1">
      <alignment horizontal="right" vertical="center" shrinkToFit="1"/>
    </xf>
    <xf numFmtId="187" fontId="35" fillId="6" borderId="171" xfId="14" applyNumberFormat="1" applyFont="1" applyFill="1" applyBorder="1" applyAlignment="1">
      <alignment horizontal="right" vertical="center" shrinkToFit="1"/>
    </xf>
    <xf numFmtId="0" fontId="35" fillId="6" borderId="11" xfId="12" applyFont="1" applyFill="1" applyBorder="1">
      <alignment vertical="center"/>
    </xf>
    <xf numFmtId="0" fontId="35" fillId="6" borderId="12" xfId="12" applyFont="1" applyFill="1" applyBorder="1">
      <alignment vertical="center"/>
    </xf>
    <xf numFmtId="0" fontId="35" fillId="6" borderId="51" xfId="12" applyFont="1" applyFill="1" applyBorder="1">
      <alignment vertical="center"/>
    </xf>
    <xf numFmtId="176" fontId="35" fillId="6" borderId="51" xfId="14" applyNumberFormat="1" applyFont="1" applyFill="1" applyBorder="1" applyAlignment="1">
      <alignment horizontal="right" vertical="center" shrinkToFit="1"/>
    </xf>
    <xf numFmtId="0" fontId="35" fillId="6" borderId="45" xfId="12" applyFont="1" applyFill="1" applyBorder="1" applyAlignment="1">
      <alignment horizontal="center" vertical="center"/>
    </xf>
    <xf numFmtId="0" fontId="35" fillId="6" borderId="25" xfId="12" applyFont="1" applyFill="1" applyBorder="1" applyAlignment="1">
      <alignment horizontal="center" vertical="center"/>
    </xf>
    <xf numFmtId="0" fontId="35" fillId="6" borderId="46" xfId="12" applyFont="1" applyFill="1" applyBorder="1" applyAlignment="1">
      <alignment horizontal="center" vertical="center"/>
    </xf>
    <xf numFmtId="0" fontId="35" fillId="6" borderId="26" xfId="12" applyFont="1" applyFill="1" applyBorder="1" applyAlignment="1">
      <alignment horizontal="center" vertical="center"/>
    </xf>
    <xf numFmtId="0" fontId="35" fillId="6" borderId="65" xfId="12" applyFont="1" applyFill="1" applyBorder="1">
      <alignment vertical="center"/>
    </xf>
    <xf numFmtId="177" fontId="35" fillId="6" borderId="154" xfId="14" applyNumberFormat="1" applyFont="1" applyFill="1" applyBorder="1" applyAlignment="1">
      <alignment horizontal="right" vertical="center" shrinkToFit="1"/>
    </xf>
    <xf numFmtId="177" fontId="35" fillId="6" borderId="86" xfId="14" applyNumberFormat="1" applyFont="1" applyFill="1" applyBorder="1" applyAlignment="1">
      <alignment horizontal="right" vertical="center" shrinkToFit="1"/>
    </xf>
    <xf numFmtId="0" fontId="35" fillId="6" borderId="11" xfId="12" applyFont="1" applyFill="1" applyBorder="1" applyAlignment="1">
      <alignment horizontal="center" vertical="center" textRotation="255" wrapText="1"/>
    </xf>
    <xf numFmtId="0" fontId="35" fillId="6" borderId="51" xfId="12" applyFont="1" applyFill="1" applyBorder="1" applyAlignment="1">
      <alignment horizontal="center" vertical="center" textRotation="255" wrapText="1"/>
    </xf>
    <xf numFmtId="0" fontId="35" fillId="6" borderId="7" xfId="12" applyFont="1" applyFill="1" applyBorder="1" applyAlignment="1">
      <alignment horizontal="center" vertical="center" textRotation="255" wrapText="1"/>
    </xf>
    <xf numFmtId="0" fontId="35" fillId="6" borderId="38" xfId="12" applyFont="1" applyFill="1" applyBorder="1" applyAlignment="1">
      <alignment horizontal="center" vertical="center" textRotation="255" wrapText="1"/>
    </xf>
    <xf numFmtId="0" fontId="35" fillId="6" borderId="24" xfId="12" applyFont="1" applyFill="1" applyBorder="1" applyAlignment="1">
      <alignment horizontal="center" vertical="center" textRotation="255" wrapText="1"/>
    </xf>
    <xf numFmtId="0" fontId="35" fillId="6" borderId="40" xfId="12" applyFont="1" applyFill="1" applyBorder="1" applyAlignment="1">
      <alignment horizontal="center" vertical="center" textRotation="255" wrapText="1"/>
    </xf>
    <xf numFmtId="187" fontId="35" fillId="6" borderId="88" xfId="14" applyNumberFormat="1" applyFont="1" applyFill="1" applyBorder="1" applyAlignment="1">
      <alignment horizontal="right" vertical="center" shrinkToFit="1"/>
    </xf>
    <xf numFmtId="187" fontId="35" fillId="6" borderId="0" xfId="14" applyNumberFormat="1" applyFont="1" applyFill="1" applyAlignment="1">
      <alignment horizontal="right" vertical="center" shrinkToFit="1"/>
    </xf>
    <xf numFmtId="187" fontId="35" fillId="6" borderId="66" xfId="14" applyNumberFormat="1" applyFont="1" applyFill="1" applyBorder="1" applyAlignment="1">
      <alignment horizontal="right" vertical="center" shrinkToFit="1"/>
    </xf>
    <xf numFmtId="0" fontId="35" fillId="6" borderId="17" xfId="12" applyFont="1" applyFill="1" applyBorder="1" applyAlignment="1">
      <alignment horizontal="left" vertical="center" wrapText="1"/>
    </xf>
    <xf numFmtId="0" fontId="35" fillId="6" borderId="18" xfId="12" applyFont="1" applyFill="1" applyBorder="1" applyAlignment="1">
      <alignment horizontal="left" vertical="center"/>
    </xf>
    <xf numFmtId="0" fontId="35" fillId="6" borderId="43" xfId="12" applyFont="1" applyFill="1" applyBorder="1" applyAlignment="1">
      <alignment horizontal="left" vertical="center"/>
    </xf>
    <xf numFmtId="187" fontId="35" fillId="6" borderId="128" xfId="14" applyNumberFormat="1" applyFont="1" applyFill="1" applyBorder="1" applyAlignment="1">
      <alignment horizontal="right" vertical="center" shrinkToFit="1"/>
    </xf>
    <xf numFmtId="187" fontId="35" fillId="6" borderId="129" xfId="14" applyNumberFormat="1" applyFont="1" applyFill="1" applyBorder="1" applyAlignment="1">
      <alignment horizontal="right" vertical="center" shrinkToFit="1"/>
    </xf>
    <xf numFmtId="177" fontId="35" fillId="6" borderId="164" xfId="14" applyNumberFormat="1" applyFont="1" applyFill="1" applyBorder="1" applyAlignment="1">
      <alignment horizontal="right" vertical="center" shrinkToFit="1"/>
    </xf>
    <xf numFmtId="177" fontId="35" fillId="6" borderId="165" xfId="14" applyNumberFormat="1" applyFont="1" applyFill="1" applyBorder="1" applyAlignment="1">
      <alignment horizontal="right" vertical="center" shrinkToFit="1"/>
    </xf>
    <xf numFmtId="187" fontId="35" fillId="6" borderId="162" xfId="14" applyNumberFormat="1" applyFont="1" applyFill="1" applyBorder="1" applyAlignment="1">
      <alignment horizontal="right" vertical="center" shrinkToFit="1"/>
    </xf>
    <xf numFmtId="0" fontId="35" fillId="6" borderId="65" xfId="14" applyFont="1" applyFill="1" applyBorder="1" applyAlignment="1">
      <alignment horizontal="left" vertical="center" shrinkToFit="1"/>
    </xf>
    <xf numFmtId="0" fontId="35" fillId="6" borderId="0" xfId="14" applyFont="1" applyFill="1" applyAlignment="1">
      <alignment horizontal="left" vertical="center" shrinkToFit="1"/>
    </xf>
    <xf numFmtId="0" fontId="35" fillId="6" borderId="38" xfId="14" applyFont="1" applyFill="1" applyBorder="1" applyAlignment="1">
      <alignment horizontal="left" vertical="center" shrinkToFit="1"/>
    </xf>
    <xf numFmtId="0" fontId="35" fillId="6" borderId="37" xfId="12" applyFont="1" applyFill="1" applyBorder="1">
      <alignment vertical="center"/>
    </xf>
    <xf numFmtId="0" fontId="35" fillId="6" borderId="56" xfId="12" applyFont="1" applyFill="1" applyBorder="1">
      <alignment vertical="center"/>
    </xf>
    <xf numFmtId="0" fontId="35" fillId="6" borderId="40" xfId="12" applyFont="1" applyFill="1" applyBorder="1">
      <alignment vertical="center"/>
    </xf>
    <xf numFmtId="0" fontId="35" fillId="6" borderId="81" xfId="12" applyFont="1" applyFill="1" applyBorder="1" applyAlignment="1">
      <alignment horizontal="center" vertical="center"/>
    </xf>
    <xf numFmtId="177" fontId="35" fillId="6" borderId="83" xfId="14" applyNumberFormat="1" applyFont="1" applyFill="1" applyBorder="1" applyAlignment="1">
      <alignment horizontal="right" vertical="center" shrinkToFit="1"/>
    </xf>
    <xf numFmtId="187" fontId="35" fillId="6" borderId="83" xfId="14" applyNumberFormat="1" applyFont="1" applyFill="1" applyBorder="1" applyAlignment="1">
      <alignment horizontal="right" vertical="center" shrinkToFit="1"/>
    </xf>
    <xf numFmtId="187" fontId="35" fillId="6" borderId="153" xfId="14" applyNumberFormat="1" applyFont="1" applyFill="1" applyBorder="1" applyAlignment="1">
      <alignment horizontal="right" vertical="center" shrinkToFit="1"/>
    </xf>
    <xf numFmtId="177" fontId="35" fillId="6" borderId="90" xfId="14" applyNumberFormat="1" applyFont="1" applyFill="1" applyBorder="1" applyAlignment="1">
      <alignment horizontal="right" vertical="center" shrinkToFit="1"/>
    </xf>
    <xf numFmtId="187" fontId="35" fillId="6" borderId="163" xfId="14" applyNumberFormat="1" applyFont="1" applyFill="1" applyBorder="1" applyAlignment="1">
      <alignment horizontal="right" vertical="center" shrinkToFit="1"/>
    </xf>
    <xf numFmtId="187" fontId="35" fillId="6" borderId="50" xfId="14" applyNumberFormat="1" applyFont="1" applyFill="1" applyBorder="1" applyAlignment="1">
      <alignment horizontal="right" vertical="center" shrinkToFit="1"/>
    </xf>
    <xf numFmtId="187" fontId="35" fillId="6" borderId="91" xfId="14" applyNumberFormat="1" applyFont="1" applyFill="1" applyBorder="1" applyAlignment="1">
      <alignment horizontal="right" vertical="center" shrinkToFit="1"/>
    </xf>
    <xf numFmtId="187" fontId="35" fillId="6" borderId="56" xfId="14" applyNumberFormat="1" applyFont="1" applyFill="1" applyBorder="1" applyAlignment="1">
      <alignment horizontal="right" vertical="center" shrinkToFit="1"/>
    </xf>
    <xf numFmtId="187" fontId="35" fillId="6" borderId="67" xfId="14" applyNumberFormat="1" applyFont="1" applyFill="1" applyBorder="1" applyAlignment="1">
      <alignment horizontal="right" vertical="center" shrinkToFit="1"/>
    </xf>
    <xf numFmtId="0" fontId="35" fillId="6" borderId="11" xfId="12" applyFont="1" applyFill="1" applyBorder="1" applyAlignment="1">
      <alignment horizontal="center" vertical="center" wrapText="1"/>
    </xf>
    <xf numFmtId="0" fontId="35" fillId="6" borderId="12" xfId="12" applyFont="1" applyFill="1" applyBorder="1" applyAlignment="1">
      <alignment horizontal="center" vertical="center" wrapText="1"/>
    </xf>
    <xf numFmtId="0" fontId="35" fillId="6" borderId="51" xfId="12" applyFont="1" applyFill="1" applyBorder="1" applyAlignment="1">
      <alignment horizontal="center" vertical="center" wrapText="1"/>
    </xf>
    <xf numFmtId="0" fontId="35" fillId="6" borderId="7" xfId="12" applyFont="1" applyFill="1" applyBorder="1" applyAlignment="1">
      <alignment horizontal="center" vertical="center" wrapText="1"/>
    </xf>
    <xf numFmtId="0" fontId="35" fillId="6" borderId="0" xfId="12" applyFont="1" applyFill="1" applyAlignment="1">
      <alignment horizontal="center" vertical="center" wrapText="1"/>
    </xf>
    <xf numFmtId="0" fontId="35" fillId="6" borderId="38" xfId="12" applyFont="1" applyFill="1" applyBorder="1" applyAlignment="1">
      <alignment horizontal="center" vertical="center" wrapText="1"/>
    </xf>
    <xf numFmtId="0" fontId="35" fillId="6" borderId="74" xfId="12" applyFont="1" applyFill="1" applyBorder="1" applyAlignment="1">
      <alignment horizontal="center" vertical="center" wrapText="1"/>
    </xf>
    <xf numFmtId="0" fontId="35" fillId="6" borderId="75" xfId="12" applyFont="1" applyFill="1" applyBorder="1" applyAlignment="1">
      <alignment horizontal="center" vertical="center" wrapText="1"/>
    </xf>
    <xf numFmtId="0" fontId="35" fillId="6" borderId="70" xfId="12" applyFont="1" applyFill="1" applyBorder="1" applyAlignment="1">
      <alignment horizontal="center" vertical="center" wrapText="1"/>
    </xf>
    <xf numFmtId="0" fontId="35" fillId="6" borderId="41" xfId="12" applyFont="1" applyFill="1" applyBorder="1">
      <alignment vertical="center"/>
    </xf>
    <xf numFmtId="177" fontId="35" fillId="6" borderId="151" xfId="14" applyNumberFormat="1" applyFont="1" applyFill="1" applyBorder="1" applyAlignment="1">
      <alignment horizontal="right" vertical="center" shrinkToFit="1"/>
    </xf>
    <xf numFmtId="187" fontId="35" fillId="6" borderId="168" xfId="14" applyNumberFormat="1" applyFont="1" applyFill="1" applyBorder="1" applyAlignment="1">
      <alignment horizontal="right" vertical="center" shrinkToFit="1"/>
    </xf>
    <xf numFmtId="0" fontId="35" fillId="6" borderId="65" xfId="12" applyFont="1" applyFill="1" applyBorder="1" applyAlignment="1">
      <alignment vertical="center" shrinkToFit="1"/>
    </xf>
    <xf numFmtId="0" fontId="35" fillId="6" borderId="0" xfId="12" applyFont="1" applyFill="1" applyAlignment="1">
      <alignment vertical="center" shrinkToFit="1"/>
    </xf>
    <xf numFmtId="0" fontId="35" fillId="6" borderId="38" xfId="12" applyFont="1" applyFill="1" applyBorder="1" applyAlignment="1">
      <alignment vertical="center" shrinkToFit="1"/>
    </xf>
    <xf numFmtId="187" fontId="35" fillId="6" borderId="152" xfId="14" applyNumberFormat="1" applyFont="1" applyFill="1" applyBorder="1" applyAlignment="1">
      <alignment horizontal="right" vertical="center" shrinkToFit="1"/>
    </xf>
    <xf numFmtId="187" fontId="35" fillId="6" borderId="15" xfId="14" applyNumberFormat="1" applyFont="1" applyFill="1" applyBorder="1" applyAlignment="1">
      <alignment horizontal="right" vertical="center" shrinkToFit="1"/>
    </xf>
    <xf numFmtId="0" fontId="35" fillId="6" borderId="41" xfId="12" applyFont="1" applyFill="1" applyBorder="1" applyAlignment="1">
      <alignment horizontal="center" vertical="center" wrapText="1"/>
    </xf>
    <xf numFmtId="0" fontId="35" fillId="6" borderId="65" xfId="12" applyFont="1" applyFill="1" applyBorder="1" applyAlignment="1">
      <alignment horizontal="center" vertical="center" wrapText="1"/>
    </xf>
    <xf numFmtId="0" fontId="35" fillId="6" borderId="56" xfId="12" applyFont="1" applyFill="1" applyBorder="1" applyAlignment="1">
      <alignment horizontal="center" vertical="center" wrapText="1"/>
    </xf>
    <xf numFmtId="0" fontId="35" fillId="6" borderId="40" xfId="12" applyFont="1" applyFill="1" applyBorder="1" applyAlignment="1">
      <alignment horizontal="center" vertical="center" wrapText="1"/>
    </xf>
    <xf numFmtId="0" fontId="35" fillId="6" borderId="41" xfId="14" applyFont="1" applyFill="1" applyBorder="1" applyAlignment="1">
      <alignment horizontal="left" vertical="center" shrinkToFit="1"/>
    </xf>
    <xf numFmtId="0" fontId="35" fillId="6" borderId="12" xfId="14" applyFont="1" applyFill="1" applyBorder="1" applyAlignment="1">
      <alignment horizontal="left" vertical="center" shrinkToFit="1"/>
    </xf>
    <xf numFmtId="0" fontId="35" fillId="6" borderId="51" xfId="14" applyFont="1" applyFill="1" applyBorder="1" applyAlignment="1">
      <alignment horizontal="left" vertical="center" shrinkToFit="1"/>
    </xf>
    <xf numFmtId="187" fontId="35" fillId="6" borderId="87" xfId="14" applyNumberFormat="1" applyFont="1" applyFill="1" applyBorder="1" applyAlignment="1">
      <alignment horizontal="right" vertical="center" shrinkToFit="1"/>
    </xf>
    <xf numFmtId="187" fontId="35" fillId="6" borderId="48" xfId="14" applyNumberFormat="1" applyFont="1" applyFill="1" applyBorder="1" applyAlignment="1">
      <alignment horizontal="right" vertical="center" shrinkToFit="1"/>
    </xf>
    <xf numFmtId="0" fontId="35" fillId="6" borderId="31" xfId="12" applyFont="1" applyFill="1" applyBorder="1" applyAlignment="1">
      <alignment horizontal="center" vertical="center" wrapText="1"/>
    </xf>
    <xf numFmtId="0" fontId="37" fillId="6" borderId="42" xfId="12" applyFont="1" applyFill="1" applyBorder="1" applyAlignment="1">
      <alignment horizontal="center" vertical="center"/>
    </xf>
    <xf numFmtId="177" fontId="35" fillId="6" borderId="161" xfId="14" applyNumberFormat="1" applyFont="1" applyFill="1" applyBorder="1" applyAlignment="1">
      <alignment horizontal="right" vertical="center" shrinkToFit="1"/>
    </xf>
    <xf numFmtId="0" fontId="35" fillId="6" borderId="11" xfId="12" applyFont="1" applyFill="1" applyBorder="1" applyAlignment="1">
      <alignment horizontal="center" vertical="top" wrapText="1"/>
    </xf>
    <xf numFmtId="0" fontId="35" fillId="6" borderId="12" xfId="12" applyFont="1" applyFill="1" applyBorder="1" applyAlignment="1">
      <alignment horizontal="center" vertical="top" wrapText="1"/>
    </xf>
    <xf numFmtId="0" fontId="35" fillId="6" borderId="51" xfId="12" applyFont="1" applyFill="1" applyBorder="1" applyAlignment="1">
      <alignment horizontal="center" vertical="top" wrapText="1"/>
    </xf>
    <xf numFmtId="0" fontId="35" fillId="6" borderId="7" xfId="12" applyFont="1" applyFill="1" applyBorder="1" applyAlignment="1">
      <alignment horizontal="center" vertical="top" wrapText="1"/>
    </xf>
    <xf numFmtId="0" fontId="35" fillId="6" borderId="0" xfId="12" applyFont="1" applyFill="1" applyAlignment="1">
      <alignment horizontal="center" vertical="top" wrapText="1"/>
    </xf>
    <xf numFmtId="0" fontId="35" fillId="6" borderId="38" xfId="12" applyFont="1" applyFill="1" applyBorder="1" applyAlignment="1">
      <alignment horizontal="center" vertical="top" wrapText="1"/>
    </xf>
    <xf numFmtId="0" fontId="35" fillId="6" borderId="24" xfId="12" applyFont="1" applyFill="1" applyBorder="1" applyAlignment="1">
      <alignment horizontal="center" vertical="top" wrapText="1"/>
    </xf>
    <xf numFmtId="0" fontId="35" fillId="6" borderId="56" xfId="12" applyFont="1" applyFill="1" applyBorder="1" applyAlignment="1">
      <alignment horizontal="center" vertical="top" wrapText="1"/>
    </xf>
    <xf numFmtId="177" fontId="35" fillId="6" borderId="41" xfId="14" applyNumberFormat="1" applyFont="1" applyFill="1" applyBorder="1" applyAlignment="1">
      <alignment horizontal="right" vertical="center" shrinkToFit="1"/>
    </xf>
    <xf numFmtId="177" fontId="35" fillId="6" borderId="12" xfId="14" applyNumberFormat="1" applyFont="1" applyFill="1" applyBorder="1" applyAlignment="1">
      <alignment horizontal="right" vertical="center" shrinkToFit="1"/>
    </xf>
    <xf numFmtId="177" fontId="35" fillId="6" borderId="82" xfId="14" applyNumberFormat="1" applyFont="1" applyFill="1" applyBorder="1" applyAlignment="1">
      <alignment horizontal="right" vertical="center" shrinkToFit="1"/>
    </xf>
    <xf numFmtId="177" fontId="35" fillId="6" borderId="84" xfId="14" applyNumberFormat="1" applyFont="1" applyFill="1" applyBorder="1" applyAlignment="1">
      <alignment horizontal="right" vertical="center" shrinkToFit="1"/>
    </xf>
    <xf numFmtId="187" fontId="35" fillId="6" borderId="84" xfId="14" applyNumberFormat="1" applyFont="1" applyFill="1" applyBorder="1" applyAlignment="1">
      <alignment horizontal="right" vertical="center" shrinkToFit="1"/>
    </xf>
    <xf numFmtId="187" fontId="35" fillId="6" borderId="12" xfId="14" applyNumberFormat="1" applyFont="1" applyFill="1" applyBorder="1" applyAlignment="1">
      <alignment horizontal="right" vertical="center" shrinkToFit="1"/>
    </xf>
    <xf numFmtId="187" fontId="35" fillId="6" borderId="13" xfId="14" applyNumberFormat="1" applyFont="1" applyFill="1" applyBorder="1" applyAlignment="1">
      <alignment horizontal="right" vertical="center" shrinkToFit="1"/>
    </xf>
    <xf numFmtId="0" fontId="35" fillId="6" borderId="30" xfId="12" applyFont="1" applyFill="1" applyBorder="1" applyAlignment="1">
      <alignment horizontal="center" vertical="center"/>
    </xf>
    <xf numFmtId="0" fontId="35" fillId="6" borderId="31" xfId="12" applyFont="1" applyFill="1" applyBorder="1" applyAlignment="1">
      <alignment horizontal="center" vertical="center"/>
    </xf>
    <xf numFmtId="0" fontId="35" fillId="6" borderId="42" xfId="12" applyFont="1" applyFill="1" applyBorder="1" applyAlignment="1">
      <alignment horizontal="center" vertical="center"/>
    </xf>
    <xf numFmtId="0" fontId="35" fillId="6" borderId="39" xfId="12" applyFont="1" applyFill="1" applyBorder="1" applyAlignment="1">
      <alignment horizontal="center" vertical="center"/>
    </xf>
    <xf numFmtId="0" fontId="35" fillId="6" borderId="39" xfId="14" applyFont="1" applyFill="1" applyBorder="1" applyAlignment="1">
      <alignment horizontal="center" vertical="center"/>
    </xf>
    <xf numFmtId="0" fontId="35" fillId="6" borderId="31" xfId="14" applyFont="1" applyFill="1" applyBorder="1" applyAlignment="1">
      <alignment horizontal="center" vertical="center"/>
    </xf>
    <xf numFmtId="0" fontId="35" fillId="6" borderId="32" xfId="14" applyFont="1" applyFill="1" applyBorder="1" applyAlignment="1">
      <alignment horizontal="center" vertical="center"/>
    </xf>
    <xf numFmtId="177" fontId="35" fillId="6" borderId="39" xfId="14" applyNumberFormat="1" applyFont="1" applyFill="1" applyBorder="1" applyAlignment="1">
      <alignment horizontal="right" vertical="center" shrinkToFit="1"/>
    </xf>
    <xf numFmtId="177" fontId="35" fillId="6" borderId="31" xfId="14" applyNumberFormat="1" applyFont="1" applyFill="1" applyBorder="1" applyAlignment="1">
      <alignment horizontal="right" vertical="center" shrinkToFit="1"/>
    </xf>
    <xf numFmtId="177" fontId="35" fillId="6" borderId="156" xfId="14" applyNumberFormat="1" applyFont="1" applyFill="1" applyBorder="1" applyAlignment="1">
      <alignment horizontal="right" vertical="center" shrinkToFit="1"/>
    </xf>
    <xf numFmtId="177" fontId="35" fillId="6" borderId="157" xfId="14" applyNumberFormat="1" applyFont="1" applyFill="1" applyBorder="1" applyAlignment="1">
      <alignment horizontal="right" vertical="center" shrinkToFit="1"/>
    </xf>
    <xf numFmtId="177" fontId="35" fillId="6" borderId="158" xfId="14" applyNumberFormat="1" applyFont="1" applyFill="1" applyBorder="1" applyAlignment="1">
      <alignment horizontal="right" vertical="center" shrinkToFit="1"/>
    </xf>
    <xf numFmtId="177" fontId="35" fillId="6" borderId="159" xfId="14" applyNumberFormat="1" applyFont="1" applyFill="1" applyBorder="1" applyAlignment="1">
      <alignment horizontal="right" vertical="center" shrinkToFit="1"/>
    </xf>
    <xf numFmtId="177" fontId="35" fillId="6" borderId="160" xfId="14" applyNumberFormat="1" applyFont="1" applyFill="1" applyBorder="1" applyAlignment="1">
      <alignment horizontal="right" vertical="center" shrinkToFit="1"/>
    </xf>
    <xf numFmtId="0" fontId="1" fillId="6" borderId="65" xfId="12" applyFont="1" applyFill="1" applyBorder="1" applyAlignment="1">
      <alignment vertical="center" shrinkToFit="1"/>
    </xf>
    <xf numFmtId="0" fontId="1" fillId="6" borderId="0" xfId="12" applyFont="1" applyFill="1" applyAlignment="1">
      <alignment vertical="center" shrinkToFit="1"/>
    </xf>
    <xf numFmtId="0" fontId="1" fillId="6" borderId="38" xfId="12" applyFont="1" applyFill="1" applyBorder="1" applyAlignment="1">
      <alignment vertical="center" shrinkToFit="1"/>
    </xf>
    <xf numFmtId="0" fontId="35" fillId="6" borderId="11" xfId="12" applyFont="1" applyFill="1" applyBorder="1" applyAlignment="1">
      <alignment horizontal="center" vertical="center" textRotation="255" shrinkToFit="1"/>
    </xf>
    <xf numFmtId="0" fontId="35" fillId="6" borderId="51" xfId="12" applyFont="1" applyFill="1" applyBorder="1" applyAlignment="1">
      <alignment horizontal="center" vertical="center" textRotation="255" shrinkToFit="1"/>
    </xf>
    <xf numFmtId="0" fontId="35" fillId="6" borderId="7" xfId="12" applyFont="1" applyFill="1" applyBorder="1" applyAlignment="1">
      <alignment horizontal="center" vertical="center" textRotation="255" shrinkToFit="1"/>
    </xf>
    <xf numFmtId="0" fontId="35" fillId="6" borderId="38" xfId="12" applyFont="1" applyFill="1" applyBorder="1" applyAlignment="1">
      <alignment horizontal="center" vertical="center" textRotation="255" shrinkToFit="1"/>
    </xf>
    <xf numFmtId="0" fontId="35" fillId="6" borderId="24" xfId="12" applyFont="1" applyFill="1" applyBorder="1" applyAlignment="1">
      <alignment horizontal="center" vertical="center" textRotation="255" shrinkToFit="1"/>
    </xf>
    <xf numFmtId="0" fontId="35" fillId="6" borderId="40" xfId="12" applyFont="1" applyFill="1" applyBorder="1" applyAlignment="1">
      <alignment horizontal="center" vertical="center" textRotation="255" shrinkToFit="1"/>
    </xf>
    <xf numFmtId="177" fontId="35" fillId="6" borderId="65" xfId="13" applyNumberFormat="1" applyFont="1" applyFill="1" applyBorder="1" applyAlignment="1">
      <alignment horizontal="right" vertical="center" shrinkToFit="1"/>
    </xf>
    <xf numFmtId="177" fontId="35" fillId="6" borderId="0" xfId="13" applyNumberFormat="1" applyFont="1" applyFill="1" applyAlignment="1">
      <alignment horizontal="right" vertical="center" shrinkToFit="1"/>
    </xf>
    <xf numFmtId="177" fontId="35" fillId="6" borderId="85" xfId="13" applyNumberFormat="1" applyFont="1" applyFill="1" applyBorder="1" applyAlignment="1">
      <alignment horizontal="right" vertical="center" shrinkToFit="1"/>
    </xf>
    <xf numFmtId="177" fontId="35" fillId="6" borderId="88" xfId="13" applyNumberFormat="1" applyFont="1" applyFill="1" applyBorder="1" applyAlignment="1">
      <alignment horizontal="right" vertical="center" shrinkToFit="1"/>
    </xf>
    <xf numFmtId="187" fontId="35" fillId="6" borderId="88" xfId="13" applyNumberFormat="1" applyFont="1" applyFill="1" applyBorder="1" applyAlignment="1">
      <alignment horizontal="right" vertical="center" shrinkToFit="1"/>
    </xf>
    <xf numFmtId="187" fontId="35" fillId="6" borderId="0" xfId="13" applyNumberFormat="1" applyFont="1" applyFill="1" applyAlignment="1">
      <alignment horizontal="right" vertical="center" shrinkToFit="1"/>
    </xf>
    <xf numFmtId="187" fontId="35" fillId="6" borderId="66" xfId="13" applyNumberFormat="1" applyFont="1" applyFill="1" applyBorder="1" applyAlignment="1">
      <alignment horizontal="right" vertical="center" shrinkToFit="1"/>
    </xf>
    <xf numFmtId="0" fontId="35" fillId="6" borderId="38" xfId="12" applyFont="1" applyFill="1" applyBorder="1" applyAlignment="1">
      <alignment horizontal="left" vertical="center"/>
    </xf>
    <xf numFmtId="0" fontId="35" fillId="6" borderId="41" xfId="12" applyFont="1" applyFill="1" applyBorder="1" applyAlignment="1">
      <alignment horizontal="center" vertical="center" textRotation="255" wrapText="1"/>
    </xf>
    <xf numFmtId="0" fontId="35" fillId="6" borderId="65" xfId="12" applyFont="1" applyFill="1" applyBorder="1" applyAlignment="1">
      <alignment horizontal="center" vertical="center" textRotation="255" wrapText="1"/>
    </xf>
    <xf numFmtId="0" fontId="35" fillId="6" borderId="37" xfId="12" applyFont="1" applyFill="1" applyBorder="1" applyAlignment="1">
      <alignment horizontal="center" vertical="center" textRotation="255" wrapText="1"/>
    </xf>
    <xf numFmtId="0" fontId="35" fillId="6" borderId="32" xfId="12" applyFont="1" applyFill="1" applyBorder="1" applyAlignment="1">
      <alignment horizontal="center" vertical="center"/>
    </xf>
    <xf numFmtId="0" fontId="35" fillId="6" borderId="11" xfId="12" applyFont="1" applyFill="1" applyBorder="1" applyAlignment="1">
      <alignment horizontal="center" vertical="top"/>
    </xf>
    <xf numFmtId="0" fontId="35" fillId="6" borderId="12" xfId="12" applyFont="1" applyFill="1" applyBorder="1" applyAlignment="1">
      <alignment horizontal="center" vertical="top"/>
    </xf>
    <xf numFmtId="0" fontId="35" fillId="6" borderId="7" xfId="12" applyFont="1" applyFill="1" applyBorder="1" applyAlignment="1">
      <alignment horizontal="center" vertical="top"/>
    </xf>
    <xf numFmtId="0" fontId="35" fillId="6" borderId="0" xfId="12" applyFont="1" applyFill="1" applyAlignment="1">
      <alignment horizontal="center" vertical="top"/>
    </xf>
    <xf numFmtId="0" fontId="35" fillId="6" borderId="24" xfId="12" applyFont="1" applyFill="1" applyBorder="1" applyAlignment="1">
      <alignment horizontal="center" vertical="top"/>
    </xf>
    <xf numFmtId="0" fontId="35" fillId="6" borderId="56" xfId="12" applyFont="1" applyFill="1" applyBorder="1" applyAlignment="1">
      <alignment horizontal="center" vertical="top"/>
    </xf>
    <xf numFmtId="0" fontId="35" fillId="6" borderId="34" xfId="12" applyFont="1" applyFill="1" applyBorder="1" applyAlignment="1">
      <alignment horizontal="center" vertical="center"/>
    </xf>
    <xf numFmtId="0" fontId="35" fillId="8" borderId="44" xfId="12" applyFont="1" applyFill="1" applyBorder="1" applyAlignment="1" applyProtection="1">
      <alignment horizontal="left" vertical="center" shrinkToFit="1"/>
      <protection locked="0"/>
    </xf>
    <xf numFmtId="0" fontId="35" fillId="8" borderId="18" xfId="12" applyFont="1" applyFill="1" applyBorder="1" applyAlignment="1" applyProtection="1">
      <alignment horizontal="left" vertical="center" shrinkToFit="1"/>
      <protection locked="0"/>
    </xf>
    <xf numFmtId="0" fontId="35" fillId="8" borderId="19" xfId="12" applyFont="1" applyFill="1" applyBorder="1" applyAlignment="1" applyProtection="1">
      <alignment horizontal="left" vertical="center" shrinkToFit="1"/>
      <protection locked="0"/>
    </xf>
    <xf numFmtId="0" fontId="35" fillId="6" borderId="8" xfId="12" applyFont="1" applyFill="1" applyBorder="1" applyAlignment="1">
      <alignment horizontal="left" vertical="center" wrapText="1"/>
    </xf>
    <xf numFmtId="0" fontId="35" fillId="6" borderId="0" xfId="13" applyFont="1" applyFill="1" applyAlignment="1">
      <alignment horizontal="left" vertical="center"/>
    </xf>
    <xf numFmtId="0" fontId="35" fillId="6" borderId="24" xfId="12" applyFont="1" applyFill="1" applyBorder="1" applyAlignment="1">
      <alignment horizontal="center" vertical="center"/>
    </xf>
    <xf numFmtId="0" fontId="35" fillId="6" borderId="56" xfId="12" applyFont="1" applyFill="1" applyBorder="1" applyAlignment="1">
      <alignment horizontal="center" vertical="center"/>
    </xf>
    <xf numFmtId="0" fontId="35" fillId="6" borderId="67" xfId="12" applyFont="1" applyFill="1" applyBorder="1" applyAlignment="1">
      <alignment horizontal="center" vertical="center"/>
    </xf>
    <xf numFmtId="0" fontId="35" fillId="6" borderId="112" xfId="12" applyFont="1" applyFill="1" applyBorder="1" applyAlignment="1" applyProtection="1">
      <alignment horizontal="left" vertical="center" shrinkToFit="1"/>
      <protection locked="0"/>
    </xf>
    <xf numFmtId="0" fontId="35" fillId="6" borderId="113" xfId="12" applyFont="1" applyFill="1" applyBorder="1" applyAlignment="1" applyProtection="1">
      <alignment horizontal="left" vertical="center" shrinkToFit="1"/>
      <protection locked="0"/>
    </xf>
    <xf numFmtId="0" fontId="35" fillId="6" borderId="119" xfId="12" applyFont="1" applyFill="1" applyBorder="1" applyAlignment="1" applyProtection="1">
      <alignment horizontal="left" vertical="center" shrinkToFit="1"/>
      <protection locked="0"/>
    </xf>
    <xf numFmtId="0" fontId="35" fillId="8" borderId="43" xfId="12" applyFont="1" applyFill="1" applyBorder="1" applyAlignment="1" applyProtection="1">
      <alignment horizontal="left" vertical="center" shrinkToFit="1"/>
      <protection locked="0"/>
    </xf>
    <xf numFmtId="177" fontId="35" fillId="8" borderId="148" xfId="12" applyNumberFormat="1" applyFont="1" applyFill="1" applyBorder="1" applyAlignment="1" applyProtection="1">
      <alignment horizontal="right" vertical="center" shrinkToFit="1"/>
      <protection locked="0"/>
    </xf>
    <xf numFmtId="177" fontId="35" fillId="8" borderId="149" xfId="12" applyNumberFormat="1" applyFont="1" applyFill="1" applyBorder="1" applyAlignment="1" applyProtection="1">
      <alignment horizontal="right" vertical="center" shrinkToFit="1"/>
      <protection locked="0"/>
    </xf>
    <xf numFmtId="177" fontId="35" fillId="8" borderId="150" xfId="12" applyNumberFormat="1" applyFont="1" applyFill="1" applyBorder="1" applyAlignment="1" applyProtection="1">
      <alignment horizontal="right" vertical="center" shrinkToFit="1"/>
      <protection locked="0"/>
    </xf>
    <xf numFmtId="177" fontId="35" fillId="8" borderId="44" xfId="12" applyNumberFormat="1" applyFont="1" applyFill="1" applyBorder="1" applyAlignment="1" applyProtection="1">
      <alignment horizontal="right" vertical="center" shrinkToFit="1"/>
      <protection locked="0"/>
    </xf>
    <xf numFmtId="177" fontId="35" fillId="8" borderId="18" xfId="12" applyNumberFormat="1" applyFont="1" applyFill="1" applyBorder="1" applyAlignment="1" applyProtection="1">
      <alignment horizontal="right" vertical="center" shrinkToFit="1"/>
      <protection locked="0"/>
    </xf>
    <xf numFmtId="177" fontId="35" fillId="8" borderId="43" xfId="12" applyNumberFormat="1" applyFont="1" applyFill="1" applyBorder="1" applyAlignment="1" applyProtection="1">
      <alignment horizontal="right" vertical="center" shrinkToFit="1"/>
      <protection locked="0"/>
    </xf>
    <xf numFmtId="0" fontId="35" fillId="6" borderId="114" xfId="12" applyFont="1" applyFill="1" applyBorder="1" applyAlignment="1" applyProtection="1">
      <alignment horizontal="left" vertical="center" shrinkToFit="1"/>
      <protection locked="0"/>
    </xf>
    <xf numFmtId="177" fontId="35" fillId="6" borderId="112" xfId="12" applyNumberFormat="1" applyFont="1" applyFill="1" applyBorder="1" applyAlignment="1" applyProtection="1">
      <alignment horizontal="right" vertical="center" shrinkToFit="1"/>
      <protection locked="0"/>
    </xf>
    <xf numFmtId="177" fontId="35" fillId="6" borderId="113" xfId="12" applyNumberFormat="1" applyFont="1" applyFill="1" applyBorder="1" applyAlignment="1" applyProtection="1">
      <alignment horizontal="right" vertical="center" shrinkToFit="1"/>
      <protection locked="0"/>
    </xf>
    <xf numFmtId="177" fontId="35" fillId="6" borderId="114" xfId="12" applyNumberFormat="1" applyFont="1" applyFill="1" applyBorder="1" applyAlignment="1" applyProtection="1">
      <alignment horizontal="right" vertical="center" shrinkToFit="1"/>
      <protection locked="0"/>
    </xf>
    <xf numFmtId="177" fontId="35" fillId="8" borderId="129" xfId="12" applyNumberFormat="1" applyFont="1" applyFill="1" applyBorder="1" applyAlignment="1" applyProtection="1">
      <alignment horizontal="right" vertical="center" shrinkToFit="1"/>
      <protection locked="0"/>
    </xf>
    <xf numFmtId="0" fontId="35" fillId="8" borderId="129" xfId="12" applyFont="1" applyFill="1" applyBorder="1" applyAlignment="1" applyProtection="1">
      <alignment horizontal="left" vertical="center" shrinkToFit="1"/>
      <protection locked="0"/>
    </xf>
    <xf numFmtId="0" fontId="35" fillId="8" borderId="132" xfId="12" applyFont="1" applyFill="1" applyBorder="1" applyAlignment="1" applyProtection="1">
      <alignment horizontal="left" vertical="center" shrinkToFit="1"/>
      <protection locked="0"/>
    </xf>
    <xf numFmtId="177" fontId="35" fillId="8" borderId="142" xfId="12" applyNumberFormat="1" applyFont="1" applyFill="1" applyBorder="1" applyAlignment="1" applyProtection="1">
      <alignment horizontal="right" vertical="center" shrinkToFit="1"/>
      <protection locked="0"/>
    </xf>
    <xf numFmtId="177" fontId="35" fillId="8" borderId="134" xfId="12" applyNumberFormat="1" applyFont="1" applyFill="1" applyBorder="1" applyAlignment="1" applyProtection="1">
      <alignment horizontal="right" vertical="center" shrinkToFit="1"/>
      <protection locked="0"/>
    </xf>
    <xf numFmtId="0" fontId="35" fillId="6" borderId="145" xfId="12" applyFont="1" applyFill="1" applyBorder="1" applyAlignment="1" applyProtection="1">
      <alignment horizontal="left" vertical="center" shrinkToFit="1"/>
      <protection locked="0"/>
    </xf>
    <xf numFmtId="0" fontId="35" fillId="6" borderId="146" xfId="12" applyFont="1" applyFill="1" applyBorder="1" applyAlignment="1" applyProtection="1">
      <alignment horizontal="left" vertical="center" shrinkToFit="1"/>
      <protection locked="0"/>
    </xf>
    <xf numFmtId="0" fontId="35" fillId="6" borderId="147" xfId="12" applyFont="1" applyFill="1" applyBorder="1" applyAlignment="1" applyProtection="1">
      <alignment horizontal="left" vertical="center" shrinkToFit="1"/>
      <protection locked="0"/>
    </xf>
    <xf numFmtId="177" fontId="35" fillId="6" borderId="123" xfId="12" applyNumberFormat="1" applyFont="1" applyFill="1" applyBorder="1" applyAlignment="1" applyProtection="1">
      <alignment horizontal="right" vertical="center" shrinkToFit="1"/>
      <protection locked="0"/>
    </xf>
    <xf numFmtId="177" fontId="35" fillId="6" borderId="124" xfId="12" applyNumberFormat="1" applyFont="1" applyFill="1" applyBorder="1" applyAlignment="1" applyProtection="1">
      <alignment horizontal="right" vertical="center" shrinkToFit="1"/>
      <protection locked="0"/>
    </xf>
    <xf numFmtId="0" fontId="35" fillId="6" borderId="124" xfId="12" applyFont="1" applyFill="1" applyBorder="1" applyAlignment="1" applyProtection="1">
      <alignment horizontal="left" vertical="center" shrinkToFit="1"/>
      <protection locked="0"/>
    </xf>
    <xf numFmtId="0" fontId="35" fillId="6" borderId="127" xfId="12" applyFont="1" applyFill="1" applyBorder="1" applyAlignment="1" applyProtection="1">
      <alignment horizontal="left" vertical="center" shrinkToFit="1"/>
      <protection locked="0"/>
    </xf>
    <xf numFmtId="177" fontId="35" fillId="0" borderId="116" xfId="12" applyNumberFormat="1" applyFont="1" applyBorder="1" applyAlignment="1" applyProtection="1">
      <alignment horizontal="right" vertical="center" shrinkToFit="1"/>
      <protection locked="0"/>
    </xf>
    <xf numFmtId="0" fontId="35" fillId="0" borderId="116" xfId="12" applyFont="1" applyBorder="1" applyAlignment="1" applyProtection="1">
      <alignment horizontal="left" vertical="center" shrinkToFit="1"/>
      <protection locked="0"/>
    </xf>
    <xf numFmtId="0" fontId="35" fillId="0" borderId="121" xfId="12" applyFont="1" applyBorder="1" applyAlignment="1" applyProtection="1">
      <alignment horizontal="left" vertical="center" shrinkToFit="1"/>
      <protection locked="0"/>
    </xf>
    <xf numFmtId="0" fontId="35" fillId="0" borderId="112" xfId="12" applyFont="1" applyBorder="1" applyAlignment="1" applyProtection="1">
      <alignment horizontal="left" vertical="center" shrinkToFit="1"/>
      <protection locked="0"/>
    </xf>
    <xf numFmtId="0" fontId="35" fillId="0" borderId="113" xfId="12" applyFont="1" applyBorder="1" applyAlignment="1" applyProtection="1">
      <alignment horizontal="left" vertical="center" shrinkToFit="1"/>
      <protection locked="0"/>
    </xf>
    <xf numFmtId="0" fontId="35" fillId="0" borderId="114" xfId="12" applyFont="1" applyBorder="1" applyAlignment="1" applyProtection="1">
      <alignment horizontal="left" vertical="center" shrinkToFit="1"/>
      <protection locked="0"/>
    </xf>
    <xf numFmtId="177" fontId="35" fillId="0" borderId="115" xfId="12" applyNumberFormat="1" applyFont="1" applyBorder="1" applyAlignment="1" applyProtection="1">
      <alignment horizontal="right" vertical="center" shrinkToFit="1"/>
      <protection locked="0"/>
    </xf>
    <xf numFmtId="177" fontId="35" fillId="0" borderId="112" xfId="12" applyNumberFormat="1" applyFont="1" applyBorder="1" applyAlignment="1" applyProtection="1">
      <alignment horizontal="right" vertical="center" shrinkToFit="1"/>
      <protection locked="0"/>
    </xf>
    <xf numFmtId="177" fontId="35" fillId="0" borderId="113" xfId="12" applyNumberFormat="1" applyFont="1" applyBorder="1" applyAlignment="1" applyProtection="1">
      <alignment horizontal="right" vertical="center" shrinkToFit="1"/>
      <protection locked="0"/>
    </xf>
    <xf numFmtId="177" fontId="35" fillId="0" borderId="120" xfId="12" applyNumberFormat="1" applyFont="1" applyBorder="1" applyAlignment="1" applyProtection="1">
      <alignment horizontal="right" vertical="center" shrinkToFit="1"/>
      <protection locked="0"/>
    </xf>
    <xf numFmtId="177" fontId="35" fillId="0" borderId="117" xfId="12" applyNumberFormat="1" applyFont="1" applyBorder="1" applyAlignment="1" applyProtection="1">
      <alignment horizontal="right" vertical="center" shrinkToFit="1"/>
      <protection locked="0"/>
    </xf>
    <xf numFmtId="177" fontId="35" fillId="0" borderId="102" xfId="12" applyNumberFormat="1" applyFont="1" applyBorder="1" applyAlignment="1" applyProtection="1">
      <alignment horizontal="right" vertical="center" shrinkToFit="1"/>
      <protection locked="0"/>
    </xf>
    <xf numFmtId="0" fontId="35" fillId="0" borderId="102" xfId="12" applyFont="1" applyBorder="1" applyAlignment="1" applyProtection="1">
      <alignment horizontal="left" vertical="center" shrinkToFit="1"/>
      <protection locked="0"/>
    </xf>
    <xf numFmtId="0" fontId="35" fillId="0" borderId="108" xfId="12" applyFont="1" applyBorder="1" applyAlignment="1" applyProtection="1">
      <alignment horizontal="left" vertical="center" shrinkToFit="1"/>
      <protection locked="0"/>
    </xf>
    <xf numFmtId="0" fontId="35" fillId="0" borderId="98" xfId="12" applyFont="1" applyBorder="1" applyAlignment="1" applyProtection="1">
      <alignment horizontal="left" vertical="center" shrinkToFit="1"/>
      <protection locked="0"/>
    </xf>
    <xf numFmtId="0" fontId="35" fillId="0" borderId="99" xfId="12" applyFont="1" applyBorder="1" applyAlignment="1" applyProtection="1">
      <alignment horizontal="left" vertical="center" shrinkToFit="1"/>
      <protection locked="0"/>
    </xf>
    <xf numFmtId="0" fontId="35" fillId="0" borderId="100" xfId="12" applyFont="1" applyBorder="1" applyAlignment="1" applyProtection="1">
      <alignment horizontal="left" vertical="center" shrinkToFit="1"/>
      <protection locked="0"/>
    </xf>
    <xf numFmtId="177" fontId="35" fillId="0" borderId="101" xfId="12" applyNumberFormat="1" applyFont="1" applyBorder="1" applyAlignment="1" applyProtection="1">
      <alignment horizontal="right" vertical="center" shrinkToFit="1"/>
      <protection locked="0"/>
    </xf>
    <xf numFmtId="177" fontId="35" fillId="0" borderId="112" xfId="15" applyNumberFormat="1" applyFont="1" applyBorder="1" applyAlignment="1" applyProtection="1">
      <alignment horizontal="right" vertical="center" shrinkToFit="1"/>
      <protection locked="0"/>
    </xf>
    <xf numFmtId="177" fontId="35" fillId="0" borderId="113" xfId="15" applyNumberFormat="1" applyFont="1" applyBorder="1" applyAlignment="1" applyProtection="1">
      <alignment horizontal="right" vertical="center" shrinkToFit="1"/>
      <protection locked="0"/>
    </xf>
    <xf numFmtId="177" fontId="35" fillId="0" borderId="114" xfId="15" applyNumberFormat="1" applyFont="1" applyBorder="1" applyAlignment="1" applyProtection="1">
      <alignment horizontal="right" vertical="center" shrinkToFit="1"/>
      <protection locked="0"/>
    </xf>
    <xf numFmtId="0" fontId="35" fillId="0" borderId="112" xfId="15" applyFont="1" applyBorder="1" applyAlignment="1" applyProtection="1">
      <alignment horizontal="left" vertical="center" shrinkToFit="1"/>
      <protection locked="0"/>
    </xf>
    <xf numFmtId="0" fontId="35" fillId="0" borderId="113" xfId="15" applyFont="1" applyBorder="1" applyAlignment="1" applyProtection="1">
      <alignment horizontal="left" vertical="center" shrinkToFit="1"/>
      <protection locked="0"/>
    </xf>
    <xf numFmtId="0" fontId="35" fillId="0" borderId="119" xfId="15" applyFont="1" applyBorder="1" applyAlignment="1" applyProtection="1">
      <alignment horizontal="left" vertical="center" shrinkToFit="1"/>
      <protection locked="0"/>
    </xf>
    <xf numFmtId="0" fontId="35" fillId="7" borderId="36" xfId="12" applyFont="1" applyFill="1" applyBorder="1" applyAlignment="1" applyProtection="1">
      <alignment horizontal="center" vertical="center"/>
      <protection locked="0"/>
    </xf>
    <xf numFmtId="0" fontId="35" fillId="7" borderId="8" xfId="12" applyFont="1" applyFill="1" applyBorder="1" applyAlignment="1" applyProtection="1">
      <alignment horizontal="center" vertical="center"/>
      <protection locked="0"/>
    </xf>
    <xf numFmtId="0" fontId="35" fillId="7" borderId="23" xfId="12" applyFont="1" applyFill="1" applyBorder="1" applyAlignment="1" applyProtection="1">
      <alignment horizontal="center" vertical="center"/>
      <protection locked="0"/>
    </xf>
    <xf numFmtId="0" fontId="35" fillId="7" borderId="92" xfId="12" applyFont="1" applyFill="1" applyBorder="1" applyAlignment="1" applyProtection="1">
      <alignment horizontal="center" vertical="center"/>
      <protection locked="0"/>
    </xf>
    <xf numFmtId="0" fontId="35" fillId="7" borderId="93" xfId="12" applyFont="1" applyFill="1" applyBorder="1" applyAlignment="1" applyProtection="1">
      <alignment horizontal="center" vertical="center"/>
      <protection locked="0"/>
    </xf>
    <xf numFmtId="0" fontId="35" fillId="7" borderId="94" xfId="12" applyFont="1" applyFill="1" applyBorder="1" applyAlignment="1" applyProtection="1">
      <alignment horizontal="center" vertical="center"/>
      <protection locked="0"/>
    </xf>
    <xf numFmtId="0" fontId="35" fillId="7" borderId="64" xfId="12" applyFont="1" applyFill="1" applyBorder="1" applyAlignment="1" applyProtection="1">
      <alignment horizontal="center" vertical="center" wrapText="1"/>
      <protection locked="0"/>
    </xf>
    <xf numFmtId="0" fontId="35" fillId="7" borderId="8" xfId="12" applyFont="1" applyFill="1" applyBorder="1" applyAlignment="1" applyProtection="1">
      <alignment horizontal="center" vertical="center" wrapText="1"/>
      <protection locked="0"/>
    </xf>
    <xf numFmtId="0" fontId="35" fillId="7" borderId="23" xfId="12" applyFont="1" applyFill="1" applyBorder="1" applyAlignment="1" applyProtection="1">
      <alignment horizontal="center" vertical="center" wrapText="1"/>
      <protection locked="0"/>
    </xf>
    <xf numFmtId="0" fontId="35" fillId="7" borderId="95" xfId="12" applyFont="1" applyFill="1" applyBorder="1" applyAlignment="1" applyProtection="1">
      <alignment horizontal="center" vertical="center" wrapText="1"/>
      <protection locked="0"/>
    </xf>
    <xf numFmtId="0" fontId="35" fillId="7" borderId="93" xfId="12" applyFont="1" applyFill="1" applyBorder="1" applyAlignment="1" applyProtection="1">
      <alignment horizontal="center" vertical="center" wrapText="1"/>
      <protection locked="0"/>
    </xf>
    <xf numFmtId="0" fontId="35" fillId="7" borderId="94" xfId="12" applyFont="1" applyFill="1" applyBorder="1" applyAlignment="1" applyProtection="1">
      <alignment horizontal="center" vertical="center" wrapText="1"/>
      <protection locked="0"/>
    </xf>
    <xf numFmtId="0" fontId="35" fillId="7" borderId="64" xfId="12" applyFont="1" applyFill="1" applyBorder="1" applyAlignment="1" applyProtection="1">
      <alignment horizontal="center" vertical="center" wrapText="1" shrinkToFit="1"/>
      <protection locked="0"/>
    </xf>
    <xf numFmtId="0" fontId="35" fillId="7" borderId="8" xfId="12" applyFont="1" applyFill="1" applyBorder="1" applyAlignment="1" applyProtection="1">
      <alignment horizontal="center" vertical="center" shrinkToFit="1"/>
      <protection locked="0"/>
    </xf>
    <xf numFmtId="0" fontId="35" fillId="7" borderId="23"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shrinkToFit="1"/>
      <protection locked="0"/>
    </xf>
    <xf numFmtId="0" fontId="35" fillId="7" borderId="93" xfId="12" applyFont="1" applyFill="1" applyBorder="1" applyAlignment="1" applyProtection="1">
      <alignment horizontal="center" vertical="center" shrinkToFit="1"/>
      <protection locked="0"/>
    </xf>
    <xf numFmtId="0" fontId="35" fillId="7" borderId="94"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protection locked="0"/>
    </xf>
    <xf numFmtId="0" fontId="35" fillId="0" borderId="114" xfId="15" applyFont="1" applyBorder="1" applyAlignment="1" applyProtection="1">
      <alignment horizontal="left" vertical="center" shrinkToFit="1"/>
      <protection locked="0"/>
    </xf>
    <xf numFmtId="0" fontId="35" fillId="7" borderId="9" xfId="12" applyFont="1" applyFill="1" applyBorder="1" applyAlignment="1" applyProtection="1">
      <alignment horizontal="center" vertical="center" wrapText="1"/>
      <protection locked="0"/>
    </xf>
    <xf numFmtId="0" fontId="35" fillId="7" borderId="96" xfId="12" applyFont="1" applyFill="1" applyBorder="1" applyAlignment="1" applyProtection="1">
      <alignment horizontal="center" vertical="center" wrapText="1"/>
      <protection locked="0"/>
    </xf>
    <xf numFmtId="187" fontId="35" fillId="8" borderId="134" xfId="12" applyNumberFormat="1" applyFont="1" applyFill="1" applyBorder="1" applyAlignment="1" applyProtection="1">
      <alignment horizontal="right" vertical="center" shrinkToFit="1"/>
      <protection locked="0"/>
    </xf>
    <xf numFmtId="177" fontId="35" fillId="8" borderId="17" xfId="12" applyNumberFormat="1" applyFont="1" applyFill="1" applyBorder="1" applyAlignment="1" applyProtection="1">
      <alignment horizontal="right" vertical="center" shrinkToFit="1"/>
      <protection locked="0"/>
    </xf>
    <xf numFmtId="177" fontId="35" fillId="8" borderId="19" xfId="12" applyNumberFormat="1" applyFont="1" applyFill="1" applyBorder="1" applyAlignment="1" applyProtection="1">
      <alignment horizontal="right" vertical="center" shrinkToFit="1"/>
      <protection locked="0"/>
    </xf>
    <xf numFmtId="177" fontId="35" fillId="8" borderId="143" xfId="12" applyNumberFormat="1" applyFont="1" applyFill="1" applyBorder="1" applyAlignment="1" applyProtection="1">
      <alignment horizontal="right" vertical="center" shrinkToFit="1"/>
      <protection locked="0"/>
    </xf>
    <xf numFmtId="177" fontId="35" fillId="8" borderId="131" xfId="12" applyNumberFormat="1" applyFont="1" applyFill="1" applyBorder="1" applyAlignment="1" applyProtection="1">
      <alignment horizontal="right" vertical="center" shrinkToFit="1"/>
      <protection locked="0"/>
    </xf>
    <xf numFmtId="177" fontId="35" fillId="8" borderId="132" xfId="12" applyNumberFormat="1" applyFont="1" applyFill="1" applyBorder="1" applyAlignment="1" applyProtection="1">
      <alignment horizontal="right" vertical="center" shrinkToFit="1"/>
      <protection locked="0"/>
    </xf>
    <xf numFmtId="177" fontId="35" fillId="8" borderId="133" xfId="12" applyNumberFormat="1" applyFont="1" applyFill="1" applyBorder="1" applyAlignment="1" applyProtection="1">
      <alignment horizontal="right" vertical="center" shrinkToFit="1"/>
      <protection locked="0"/>
    </xf>
    <xf numFmtId="177" fontId="35" fillId="6" borderId="120" xfId="13" applyNumberFormat="1" applyFont="1" applyFill="1" applyBorder="1" applyAlignment="1" applyProtection="1">
      <alignment horizontal="right" vertical="center" shrinkToFit="1"/>
      <protection locked="0"/>
    </xf>
    <xf numFmtId="177" fontId="35" fillId="6" borderId="116" xfId="13" applyNumberFormat="1" applyFont="1" applyFill="1" applyBorder="1" applyAlignment="1" applyProtection="1">
      <alignment horizontal="right" vertical="center" shrinkToFit="1"/>
      <protection locked="0"/>
    </xf>
    <xf numFmtId="187" fontId="35" fillId="6" borderId="116" xfId="13" applyNumberFormat="1" applyFont="1" applyFill="1" applyBorder="1" applyAlignment="1" applyProtection="1">
      <alignment horizontal="right" vertical="center" shrinkToFit="1"/>
      <protection locked="0"/>
    </xf>
    <xf numFmtId="0" fontId="35" fillId="0" borderId="81" xfId="12" applyFont="1" applyBorder="1" applyAlignment="1" applyProtection="1">
      <alignment horizontal="center" vertical="center" shrinkToFit="1"/>
      <protection locked="0"/>
    </xf>
    <xf numFmtId="0" fontId="35" fillId="0" borderId="25" xfId="12" applyFont="1" applyBorder="1" applyAlignment="1" applyProtection="1">
      <alignment horizontal="center" vertical="center"/>
      <protection locked="0"/>
    </xf>
    <xf numFmtId="0" fontId="35" fillId="0" borderId="26" xfId="12" applyFont="1" applyBorder="1" applyAlignment="1" applyProtection="1">
      <alignment horizontal="center" vertical="center"/>
      <protection locked="0"/>
    </xf>
    <xf numFmtId="0" fontId="35" fillId="0" borderId="112" xfId="14" applyFont="1" applyBorder="1" applyAlignment="1" applyProtection="1">
      <alignment horizontal="left" vertical="center" shrinkToFit="1"/>
      <protection locked="0"/>
    </xf>
    <xf numFmtId="0" fontId="35" fillId="0" borderId="113" xfId="14" applyFont="1" applyBorder="1" applyAlignment="1" applyProtection="1">
      <alignment horizontal="left" vertical="center" shrinkToFit="1"/>
      <protection locked="0"/>
    </xf>
    <xf numFmtId="0" fontId="35" fillId="0" borderId="114" xfId="14" applyFont="1" applyBorder="1" applyAlignment="1" applyProtection="1">
      <alignment horizontal="left" vertical="center" shrinkToFit="1"/>
      <protection locked="0"/>
    </xf>
    <xf numFmtId="177" fontId="35" fillId="6" borderId="115" xfId="13" applyNumberFormat="1" applyFont="1" applyFill="1" applyBorder="1" applyAlignment="1" applyProtection="1">
      <alignment horizontal="right" vertical="center" shrinkToFit="1"/>
      <protection locked="0"/>
    </xf>
    <xf numFmtId="177" fontId="35" fillId="6" borderId="117" xfId="13" applyNumberFormat="1" applyFont="1" applyFill="1" applyBorder="1" applyAlignment="1" applyProtection="1">
      <alignment horizontal="right" vertical="center" shrinkToFit="1"/>
      <protection locked="0"/>
    </xf>
    <xf numFmtId="177" fontId="35" fillId="0" borderId="118" xfId="14" applyNumberFormat="1" applyFont="1" applyBorder="1" applyAlignment="1" applyProtection="1">
      <alignment horizontal="right" vertical="center" shrinkToFit="1"/>
      <protection locked="0"/>
    </xf>
    <xf numFmtId="177" fontId="35" fillId="0" borderId="113" xfId="14" applyNumberFormat="1" applyFont="1" applyBorder="1" applyAlignment="1" applyProtection="1">
      <alignment horizontal="right" vertical="center" shrinkToFit="1"/>
      <protection locked="0"/>
    </xf>
    <xf numFmtId="177" fontId="35" fillId="0" borderId="119" xfId="14" applyNumberFormat="1" applyFont="1" applyBorder="1" applyAlignment="1" applyProtection="1">
      <alignment horizontal="right" vertical="center" shrinkToFit="1"/>
      <protection locked="0"/>
    </xf>
    <xf numFmtId="177" fontId="35" fillId="0" borderId="115" xfId="14" applyNumberFormat="1" applyFont="1" applyBorder="1" applyAlignment="1" applyProtection="1">
      <alignment horizontal="right" vertical="center" shrinkToFit="1"/>
      <protection locked="0"/>
    </xf>
    <xf numFmtId="177" fontId="35" fillId="0" borderId="116" xfId="14" applyNumberFormat="1" applyFont="1" applyBorder="1" applyAlignment="1" applyProtection="1">
      <alignment horizontal="right" vertical="center" shrinkToFit="1"/>
      <protection locked="0"/>
    </xf>
    <xf numFmtId="177" fontId="35" fillId="0" borderId="117" xfId="14" applyNumberFormat="1" applyFont="1" applyBorder="1" applyAlignment="1" applyProtection="1">
      <alignment horizontal="right" vertical="center" shrinkToFit="1"/>
      <protection locked="0"/>
    </xf>
    <xf numFmtId="187" fontId="35" fillId="0" borderId="116" xfId="12" applyNumberFormat="1" applyFont="1" applyBorder="1" applyAlignment="1" applyProtection="1">
      <alignment horizontal="right" vertical="center" shrinkToFit="1"/>
      <protection locked="0"/>
    </xf>
    <xf numFmtId="177" fontId="35" fillId="0" borderId="141" xfId="12" applyNumberFormat="1" applyFont="1" applyBorder="1" applyAlignment="1" applyProtection="1">
      <alignment horizontal="right" vertical="center" shrinkToFit="1"/>
      <protection locked="0"/>
    </xf>
    <xf numFmtId="177" fontId="35" fillId="0" borderId="137" xfId="12" applyNumberFormat="1" applyFont="1" applyBorder="1" applyAlignment="1" applyProtection="1">
      <alignment horizontal="right" vertical="center" shrinkToFit="1"/>
      <protection locked="0"/>
    </xf>
    <xf numFmtId="187" fontId="35" fillId="0" borderId="137" xfId="12" applyNumberFormat="1" applyFont="1" applyBorder="1" applyAlignment="1" applyProtection="1">
      <alignment horizontal="right" vertical="center" shrinkToFit="1"/>
      <protection locked="0"/>
    </xf>
    <xf numFmtId="0" fontId="35" fillId="0" borderId="137" xfId="12" applyFont="1" applyBorder="1" applyAlignment="1" applyProtection="1">
      <alignment horizontal="left" vertical="center" shrinkToFit="1"/>
      <protection locked="0"/>
    </xf>
    <xf numFmtId="0" fontId="35" fillId="0" borderId="140" xfId="12" applyFont="1" applyBorder="1" applyAlignment="1" applyProtection="1">
      <alignment horizontal="left" vertical="center" shrinkToFit="1"/>
      <protection locked="0"/>
    </xf>
    <xf numFmtId="0" fontId="35" fillId="0" borderId="98" xfId="14" applyFont="1" applyBorder="1" applyAlignment="1" applyProtection="1">
      <alignment horizontal="left" vertical="center" shrinkToFit="1"/>
      <protection locked="0"/>
    </xf>
    <xf numFmtId="0" fontId="35" fillId="0" borderId="99" xfId="14" applyFont="1" applyBorder="1" applyAlignment="1" applyProtection="1">
      <alignment horizontal="left" vertical="center" shrinkToFit="1"/>
      <protection locked="0"/>
    </xf>
    <xf numFmtId="0" fontId="35" fillId="0" borderId="100" xfId="14" applyFont="1" applyBorder="1" applyAlignment="1" applyProtection="1">
      <alignment horizontal="left" vertical="center" shrinkToFit="1"/>
      <protection locked="0"/>
    </xf>
    <xf numFmtId="177" fontId="35" fillId="0" borderId="136" xfId="14" applyNumberFormat="1" applyFont="1" applyBorder="1" applyAlignment="1" applyProtection="1">
      <alignment horizontal="right" vertical="center" shrinkToFit="1"/>
      <protection locked="0"/>
    </xf>
    <xf numFmtId="177" fontId="35" fillId="0" borderId="137" xfId="14" applyNumberFormat="1" applyFont="1" applyBorder="1" applyAlignment="1" applyProtection="1">
      <alignment horizontal="right" vertical="center" shrinkToFit="1"/>
      <protection locked="0"/>
    </xf>
    <xf numFmtId="177" fontId="35" fillId="0" borderId="138" xfId="14" applyNumberFormat="1" applyFont="1" applyBorder="1" applyAlignment="1" applyProtection="1">
      <alignment horizontal="right" vertical="center" shrinkToFit="1"/>
      <protection locked="0"/>
    </xf>
    <xf numFmtId="177" fontId="35" fillId="0" borderId="139" xfId="14" applyNumberFormat="1" applyFont="1" applyBorder="1" applyAlignment="1" applyProtection="1">
      <alignment horizontal="right" vertical="center" shrinkToFit="1"/>
      <protection locked="0"/>
    </xf>
    <xf numFmtId="177" fontId="35" fillId="0" borderId="140" xfId="14" applyNumberFormat="1" applyFont="1" applyBorder="1" applyAlignment="1" applyProtection="1">
      <alignment horizontal="right" vertical="center" shrinkToFit="1"/>
      <protection locked="0"/>
    </xf>
    <xf numFmtId="0" fontId="35" fillId="7" borderId="36" xfId="12" applyFont="1" applyFill="1" applyBorder="1" applyAlignment="1" applyProtection="1">
      <alignment horizontal="center" vertical="center" wrapText="1" shrinkToFit="1"/>
      <protection locked="0"/>
    </xf>
    <xf numFmtId="0" fontId="35" fillId="7" borderId="9" xfId="12" applyFont="1" applyFill="1" applyBorder="1" applyAlignment="1" applyProtection="1">
      <alignment horizontal="center" vertical="center" shrinkToFit="1"/>
      <protection locked="0"/>
    </xf>
    <xf numFmtId="0" fontId="35" fillId="7" borderId="92" xfId="12" applyFont="1" applyFill="1" applyBorder="1" applyAlignment="1" applyProtection="1">
      <alignment horizontal="center" vertical="center" shrinkToFit="1"/>
      <protection locked="0"/>
    </xf>
    <xf numFmtId="0" fontId="35" fillId="7" borderId="96" xfId="12" applyFont="1" applyFill="1" applyBorder="1" applyAlignment="1" applyProtection="1">
      <alignment horizontal="center" vertical="center" shrinkToFit="1"/>
      <protection locked="0"/>
    </xf>
    <xf numFmtId="0" fontId="35" fillId="6" borderId="75" xfId="12" applyFont="1" applyFill="1" applyBorder="1" applyAlignment="1">
      <alignment horizontal="left" vertical="center"/>
    </xf>
    <xf numFmtId="0" fontId="35" fillId="6" borderId="8" xfId="12" applyFont="1" applyFill="1" applyBorder="1" applyAlignment="1">
      <alignment horizontal="left" vertical="center"/>
    </xf>
    <xf numFmtId="177" fontId="35" fillId="8" borderId="129" xfId="15" applyNumberFormat="1" applyFont="1" applyFill="1" applyBorder="1" applyAlignment="1" applyProtection="1">
      <alignment horizontal="right" vertical="center" shrinkToFit="1"/>
      <protection locked="0"/>
    </xf>
    <xf numFmtId="0" fontId="35" fillId="8" borderId="129" xfId="15" applyFont="1" applyFill="1" applyBorder="1" applyAlignment="1" applyProtection="1">
      <alignment horizontal="left" vertical="center" shrinkToFit="1"/>
      <protection locked="0"/>
    </xf>
    <xf numFmtId="0" fontId="35" fillId="8" borderId="132" xfId="15" applyFont="1" applyFill="1" applyBorder="1" applyAlignment="1" applyProtection="1">
      <alignment horizontal="left" vertical="center" shrinkToFit="1"/>
      <protection locked="0"/>
    </xf>
    <xf numFmtId="177" fontId="35" fillId="8" borderId="17" xfId="15" applyNumberFormat="1" applyFont="1" applyFill="1" applyBorder="1" applyAlignment="1" applyProtection="1">
      <alignment horizontal="right" vertical="center" shrinkToFit="1"/>
      <protection locked="0"/>
    </xf>
    <xf numFmtId="177" fontId="35" fillId="8" borderId="18" xfId="15" applyNumberFormat="1" applyFont="1" applyFill="1" applyBorder="1" applyAlignment="1" applyProtection="1">
      <alignment horizontal="right" vertical="center" shrinkToFit="1"/>
      <protection locked="0"/>
    </xf>
    <xf numFmtId="177" fontId="35" fillId="8" borderId="19" xfId="15" applyNumberFormat="1" applyFont="1" applyFill="1" applyBorder="1" applyAlignment="1" applyProtection="1">
      <alignment horizontal="right" vertical="center" shrinkToFit="1"/>
      <protection locked="0"/>
    </xf>
    <xf numFmtId="177" fontId="35" fillId="8" borderId="128" xfId="15" applyNumberFormat="1" applyFont="1" applyFill="1" applyBorder="1" applyAlignment="1" applyProtection="1">
      <alignment horizontal="right" vertical="center" shrinkToFit="1"/>
      <protection locked="0"/>
    </xf>
    <xf numFmtId="177" fontId="35" fillId="8" borderId="130" xfId="15" applyNumberFormat="1" applyFont="1" applyFill="1" applyBorder="1" applyAlignment="1" applyProtection="1">
      <alignment horizontal="right" vertical="center" shrinkToFit="1"/>
      <protection locked="0"/>
    </xf>
    <xf numFmtId="177" fontId="35" fillId="8" borderId="131" xfId="15" applyNumberFormat="1" applyFont="1" applyFill="1" applyBorder="1" applyAlignment="1" applyProtection="1">
      <alignment horizontal="right" vertical="center" shrinkToFit="1"/>
      <protection locked="0"/>
    </xf>
    <xf numFmtId="177" fontId="35" fillId="8" borderId="132" xfId="15" applyNumberFormat="1" applyFont="1" applyFill="1" applyBorder="1" applyAlignment="1" applyProtection="1">
      <alignment horizontal="right" vertical="center" shrinkToFit="1"/>
      <protection locked="0"/>
    </xf>
    <xf numFmtId="177" fontId="35" fillId="8" borderId="133" xfId="15" applyNumberFormat="1" applyFont="1" applyFill="1" applyBorder="1" applyAlignment="1" applyProtection="1">
      <alignment horizontal="right" vertical="center" shrinkToFit="1"/>
      <protection locked="0"/>
    </xf>
    <xf numFmtId="177" fontId="35" fillId="8" borderId="134" xfId="15" applyNumberFormat="1" applyFont="1" applyFill="1" applyBorder="1" applyAlignment="1" applyProtection="1">
      <alignment horizontal="right" vertical="center" shrinkToFit="1"/>
      <protection locked="0"/>
    </xf>
    <xf numFmtId="177" fontId="35" fillId="0" borderId="123" xfId="14" applyNumberFormat="1" applyFont="1" applyBorder="1" applyAlignment="1" applyProtection="1">
      <alignment horizontal="right" vertical="center" shrinkToFit="1"/>
      <protection locked="0"/>
    </xf>
    <xf numFmtId="177" fontId="35" fillId="0" borderId="124" xfId="14" applyNumberFormat="1" applyFont="1" applyBorder="1" applyAlignment="1" applyProtection="1">
      <alignment horizontal="right" vertical="center" shrinkToFit="1"/>
      <protection locked="0"/>
    </xf>
    <xf numFmtId="177" fontId="35" fillId="0" borderId="125" xfId="14" applyNumberFormat="1" applyFont="1" applyBorder="1" applyAlignment="1" applyProtection="1">
      <alignment horizontal="right" vertical="center" shrinkToFit="1"/>
      <protection locked="0"/>
    </xf>
    <xf numFmtId="177" fontId="35" fillId="0" borderId="126" xfId="15" applyNumberFormat="1" applyFont="1" applyBorder="1" applyAlignment="1" applyProtection="1">
      <alignment horizontal="right" vertical="center" shrinkToFit="1"/>
      <protection locked="0"/>
    </xf>
    <xf numFmtId="177" fontId="35" fillId="0" borderId="124" xfId="15" applyNumberFormat="1" applyFont="1" applyBorder="1" applyAlignment="1" applyProtection="1">
      <alignment horizontal="right" vertical="center" shrinkToFit="1"/>
      <protection locked="0"/>
    </xf>
    <xf numFmtId="0" fontId="35" fillId="0" borderId="124" xfId="15" applyFont="1" applyBorder="1" applyAlignment="1" applyProtection="1">
      <alignment horizontal="left" vertical="center" shrinkToFit="1"/>
      <protection locked="0"/>
    </xf>
    <xf numFmtId="0" fontId="35" fillId="0" borderId="127" xfId="15" applyFont="1" applyBorder="1" applyAlignment="1" applyProtection="1">
      <alignment horizontal="left" vertical="center" shrinkToFit="1"/>
      <protection locked="0"/>
    </xf>
    <xf numFmtId="177" fontId="35" fillId="0" borderId="120" xfId="15" applyNumberFormat="1" applyFont="1" applyBorder="1" applyAlignment="1" applyProtection="1">
      <alignment horizontal="right" vertical="center" shrinkToFit="1"/>
      <protection locked="0"/>
    </xf>
    <xf numFmtId="177" fontId="35" fillId="0" borderId="116" xfId="15" applyNumberFormat="1" applyFont="1" applyBorder="1" applyAlignment="1" applyProtection="1">
      <alignment horizontal="right" vertical="center" shrinkToFit="1"/>
      <protection locked="0"/>
    </xf>
    <xf numFmtId="0" fontId="35" fillId="0" borderId="116" xfId="15" applyFont="1" applyBorder="1" applyAlignment="1" applyProtection="1">
      <alignment horizontal="left" vertical="center" shrinkToFit="1"/>
      <protection locked="0"/>
    </xf>
    <xf numFmtId="0" fontId="35"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3" fillId="6" borderId="0" xfId="12" applyFont="1" applyFill="1">
      <alignment vertical="center"/>
    </xf>
    <xf numFmtId="0" fontId="34" fillId="6" borderId="1" xfId="12" applyFont="1" applyFill="1" applyBorder="1" applyAlignment="1">
      <alignment horizontal="center" vertical="center"/>
    </xf>
    <xf numFmtId="0" fontId="34" fillId="6" borderId="2" xfId="12" applyFont="1" applyFill="1" applyBorder="1" applyAlignment="1">
      <alignment horizontal="center" vertical="center"/>
    </xf>
    <xf numFmtId="0" fontId="34" fillId="6" borderId="3" xfId="12" applyFont="1" applyFill="1" applyBorder="1" applyAlignment="1">
      <alignment horizontal="center" vertical="center"/>
    </xf>
    <xf numFmtId="0" fontId="35" fillId="7" borderId="36" xfId="12" applyFont="1" applyFill="1" applyBorder="1" applyAlignment="1" applyProtection="1">
      <alignment horizontal="center" vertical="center" wrapText="1"/>
      <protection locked="0"/>
    </xf>
    <xf numFmtId="0" fontId="35" fillId="7" borderId="92" xfId="12" applyFont="1" applyFill="1" applyBorder="1" applyAlignment="1" applyProtection="1">
      <alignment horizontal="center" vertical="center" wrapText="1"/>
      <protection locked="0"/>
    </xf>
    <xf numFmtId="177" fontId="35" fillId="0" borderId="98" xfId="15" applyNumberFormat="1" applyFont="1" applyBorder="1" applyAlignment="1" applyProtection="1">
      <alignment horizontal="right" vertical="center" shrinkToFit="1"/>
      <protection locked="0"/>
    </xf>
    <xf numFmtId="177" fontId="35" fillId="0" borderId="99" xfId="15" applyNumberFormat="1" applyFont="1" applyBorder="1" applyAlignment="1" applyProtection="1">
      <alignment horizontal="right" vertical="center" shrinkToFit="1"/>
      <protection locked="0"/>
    </xf>
    <xf numFmtId="177" fontId="35" fillId="0" borderId="100" xfId="15" applyNumberFormat="1" applyFont="1" applyBorder="1" applyAlignment="1" applyProtection="1">
      <alignment horizontal="right" vertical="center" shrinkToFit="1"/>
      <protection locked="0"/>
    </xf>
    <xf numFmtId="0" fontId="35" fillId="0" borderId="98" xfId="15" applyFont="1" applyBorder="1" applyAlignment="1" applyProtection="1">
      <alignment horizontal="left" vertical="center" shrinkToFit="1"/>
      <protection locked="0"/>
    </xf>
    <xf numFmtId="0" fontId="35" fillId="0" borderId="99" xfId="15" applyFont="1" applyBorder="1" applyAlignment="1" applyProtection="1">
      <alignment horizontal="left" vertical="center" shrinkToFit="1"/>
      <protection locked="0"/>
    </xf>
    <xf numFmtId="0" fontId="35" fillId="0" borderId="110" xfId="15" applyFont="1" applyBorder="1" applyAlignment="1" applyProtection="1">
      <alignment horizontal="left" vertical="center" shrinkToFit="1"/>
      <protection locked="0"/>
    </xf>
    <xf numFmtId="177" fontId="35" fillId="0" borderId="101" xfId="14" applyNumberFormat="1" applyFont="1" applyBorder="1" applyAlignment="1" applyProtection="1">
      <alignment horizontal="right" vertical="center" shrinkToFit="1"/>
      <protection locked="0"/>
    </xf>
    <xf numFmtId="177" fontId="35" fillId="0" borderId="102" xfId="14" applyNumberFormat="1" applyFont="1" applyBorder="1" applyAlignment="1" applyProtection="1">
      <alignment horizontal="right" vertical="center" shrinkToFit="1"/>
      <protection locked="0"/>
    </xf>
    <xf numFmtId="177" fontId="35" fillId="0" borderId="103" xfId="14" applyNumberFormat="1" applyFont="1" applyBorder="1" applyAlignment="1" applyProtection="1">
      <alignment horizontal="right" vertical="center" shrinkToFit="1"/>
      <protection locked="0"/>
    </xf>
    <xf numFmtId="177" fontId="35" fillId="0" borderId="104" xfId="14" applyNumberFormat="1" applyFont="1" applyBorder="1" applyAlignment="1" applyProtection="1">
      <alignment horizontal="right" vertical="center" shrinkToFit="1"/>
      <protection locked="0"/>
    </xf>
    <xf numFmtId="177" fontId="35" fillId="0" borderId="105" xfId="14" applyNumberFormat="1" applyFont="1" applyBorder="1" applyAlignment="1" applyProtection="1">
      <alignment horizontal="right" vertical="center" shrinkToFit="1"/>
      <protection locked="0"/>
    </xf>
    <xf numFmtId="177" fontId="35" fillId="0" borderId="106" xfId="14" applyNumberFormat="1" applyFont="1" applyBorder="1" applyAlignment="1" applyProtection="1">
      <alignment horizontal="right" vertical="center" shrinkToFit="1"/>
      <protection locked="0"/>
    </xf>
    <xf numFmtId="177" fontId="35" fillId="0" borderId="107" xfId="15" applyNumberFormat="1" applyFont="1" applyBorder="1" applyAlignment="1" applyProtection="1">
      <alignment horizontal="right" vertical="center" shrinkToFit="1"/>
      <protection locked="0"/>
    </xf>
    <xf numFmtId="177" fontId="35" fillId="0" borderId="102" xfId="15" applyNumberFormat="1" applyFont="1" applyBorder="1" applyAlignment="1" applyProtection="1">
      <alignment horizontal="right" vertical="center" shrinkToFit="1"/>
      <protection locked="0"/>
    </xf>
    <xf numFmtId="0" fontId="35" fillId="0" borderId="102" xfId="15" applyFont="1" applyBorder="1" applyAlignment="1" applyProtection="1">
      <alignment horizontal="left" vertical="center" shrinkToFit="1"/>
      <protection locked="0"/>
    </xf>
    <xf numFmtId="0" fontId="35" fillId="0" borderId="108" xfId="15" applyFont="1" applyBorder="1" applyAlignment="1" applyProtection="1">
      <alignment horizontal="left" vertical="center" shrinkToFit="1"/>
      <protection locked="0"/>
    </xf>
    <xf numFmtId="0" fontId="35" fillId="0" borderId="100" xfId="15" applyFont="1" applyBorder="1" applyAlignment="1" applyProtection="1">
      <alignment horizontal="left" vertical="center" shrinkToFit="1"/>
      <protection locked="0"/>
    </xf>
    <xf numFmtId="178" fontId="18" fillId="0" borderId="15" xfId="18" applyNumberFormat="1" applyFont="1" applyBorder="1" applyAlignment="1">
      <alignment horizontal="center" vertical="center" wrapText="1"/>
    </xf>
    <xf numFmtId="178" fontId="18" fillId="0" borderId="50" xfId="18" applyNumberFormat="1" applyFont="1" applyBorder="1" applyAlignment="1">
      <alignment horizontal="center" vertical="center" wrapText="1"/>
    </xf>
    <xf numFmtId="178" fontId="18" fillId="0" borderId="39" xfId="18" applyNumberFormat="1" applyFont="1" applyBorder="1" applyAlignment="1">
      <alignment horizontal="center" vertical="center"/>
    </xf>
    <xf numFmtId="178" fontId="18" fillId="0" borderId="31" xfId="18" applyNumberFormat="1" applyFont="1" applyBorder="1" applyAlignment="1">
      <alignment horizontal="center" vertical="center"/>
    </xf>
    <xf numFmtId="178" fontId="18"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8" fillId="0" borderId="39" xfId="16" applyNumberFormat="1" applyFont="1" applyBorder="1">
      <alignment vertical="center"/>
    </xf>
    <xf numFmtId="178" fontId="18" fillId="0" borderId="31" xfId="16" applyNumberFormat="1" applyFont="1" applyBorder="1">
      <alignment vertical="center"/>
    </xf>
    <xf numFmtId="178" fontId="18"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1" fillId="0" borderId="45" xfId="3" applyFont="1" applyBorder="1">
      <alignment vertical="center"/>
    </xf>
    <xf numFmtId="0" fontId="11" fillId="0" borderId="25" xfId="3" applyFont="1" applyBorder="1">
      <alignment vertical="center"/>
    </xf>
    <xf numFmtId="0" fontId="11"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4" fillId="0" borderId="39" xfId="1" applyFont="1" applyFill="1" applyBorder="1" applyAlignment="1" applyProtection="1">
      <alignment horizontal="left" vertical="center" wrapText="1"/>
      <protection locked="0"/>
    </xf>
    <xf numFmtId="0" fontId="14" fillId="0" borderId="31" xfId="1" applyFont="1" applyFill="1" applyBorder="1" applyAlignment="1" applyProtection="1">
      <alignment horizontal="left" vertical="center" wrapText="1"/>
      <protection locked="0"/>
    </xf>
    <xf numFmtId="0" fontId="14" fillId="0" borderId="32" xfId="1" applyFont="1" applyFill="1" applyBorder="1" applyAlignment="1" applyProtection="1">
      <alignment horizontal="left" vertical="center" wrapText="1"/>
      <protection locked="0"/>
    </xf>
    <xf numFmtId="0" fontId="14" fillId="0" borderId="44" xfId="1" applyFont="1" applyFill="1" applyBorder="1" applyAlignment="1" applyProtection="1">
      <alignment horizontal="left" vertical="center" wrapText="1"/>
      <protection locked="0"/>
    </xf>
    <xf numFmtId="0" fontId="14" fillId="0" borderId="18" xfId="1" applyFont="1" applyFill="1" applyBorder="1" applyAlignment="1" applyProtection="1">
      <alignment horizontal="left" vertical="center" wrapText="1"/>
      <protection locked="0"/>
    </xf>
    <xf numFmtId="0" fontId="14" fillId="0" borderId="19" xfId="1" applyFont="1" applyFill="1" applyBorder="1" applyAlignment="1" applyProtection="1">
      <alignment horizontal="left" vertical="center" wrapText="1"/>
      <protection locked="0"/>
    </xf>
    <xf numFmtId="0" fontId="14" fillId="0" borderId="2" xfId="1" applyFont="1" applyFill="1" applyBorder="1" applyAlignment="1" applyProtection="1">
      <alignment horizontal="left" vertical="center"/>
    </xf>
    <xf numFmtId="0" fontId="14" fillId="0" borderId="3" xfId="1" applyFont="1" applyFill="1" applyBorder="1" applyAlignment="1" applyProtection="1">
      <alignment horizontal="left" vertical="center"/>
    </xf>
    <xf numFmtId="0" fontId="14" fillId="0" borderId="8" xfId="1" applyFont="1" applyFill="1" applyBorder="1" applyAlignment="1" applyProtection="1">
      <alignment horizontal="left" vertical="center" wrapText="1"/>
    </xf>
    <xf numFmtId="0" fontId="14" fillId="0" borderId="9" xfId="1" applyFont="1" applyFill="1" applyBorder="1" applyAlignment="1" applyProtection="1">
      <alignment horizontal="left" vertical="center" wrapText="1"/>
    </xf>
    <xf numFmtId="0" fontId="14" fillId="0" borderId="12" xfId="1" applyFont="1" applyFill="1" applyBorder="1" applyAlignment="1" applyProtection="1">
      <alignment horizontal="left" vertical="center"/>
    </xf>
    <xf numFmtId="0" fontId="14" fillId="0" borderId="13" xfId="1" applyFont="1" applyFill="1" applyBorder="1" applyAlignment="1" applyProtection="1">
      <alignment horizontal="left" vertical="center"/>
    </xf>
    <xf numFmtId="0" fontId="14" fillId="0" borderId="31" xfId="1" applyFont="1" applyFill="1" applyBorder="1" applyAlignment="1" applyProtection="1">
      <alignment horizontal="left" vertical="center"/>
    </xf>
    <xf numFmtId="0" fontId="14" fillId="0" borderId="32" xfId="1" applyFont="1" applyFill="1" applyBorder="1" applyAlignment="1" applyProtection="1">
      <alignment horizontal="left" vertical="center"/>
    </xf>
    <xf numFmtId="0" fontId="1" fillId="0" borderId="0" xfId="16" applyFont="1">
      <alignment vertical="center"/>
    </xf>
    <xf numFmtId="0" fontId="1" fillId="0" borderId="65" xfId="16" applyFont="1" applyBorder="1">
      <alignment vertical="center"/>
    </xf>
    <xf numFmtId="0" fontId="1" fillId="0" borderId="38" xfId="16" applyFont="1" applyBorder="1">
      <alignment vertical="center"/>
    </xf>
    <xf numFmtId="0" fontId="1" fillId="0" borderId="40" xfId="16" applyFont="1" applyBorder="1">
      <alignment vertical="center"/>
    </xf>
    <xf numFmtId="0" fontId="1" fillId="0" borderId="56" xfId="16" applyFont="1" applyBorder="1">
      <alignment vertical="center"/>
    </xf>
    <xf numFmtId="0" fontId="1" fillId="0" borderId="37" xfId="16" applyFont="1" applyBorder="1">
      <alignment vertical="center"/>
    </xf>
    <xf numFmtId="0" fontId="40" fillId="0" borderId="0" xfId="20" applyFont="1">
      <alignment vertical="center"/>
    </xf>
    <xf numFmtId="187" fontId="1" fillId="6" borderId="34" xfId="17" applyNumberFormat="1" applyFont="1" applyFill="1" applyBorder="1" applyAlignment="1">
      <alignment horizontal="center" vertical="center"/>
    </xf>
    <xf numFmtId="179" fontId="1" fillId="6" borderId="34" xfId="17" applyNumberFormat="1" applyFont="1" applyFill="1" applyBorder="1" applyAlignment="1">
      <alignment horizontal="center" vertical="center" wrapText="1"/>
    </xf>
    <xf numFmtId="0" fontId="1" fillId="0" borderId="34" xfId="16" applyFont="1" applyBorder="1" applyAlignment="1">
      <alignment horizontal="center" vertical="center"/>
    </xf>
    <xf numFmtId="187" fontId="1" fillId="0" borderId="0" xfId="16" applyNumberFormat="1" applyFont="1" applyAlignment="1">
      <alignment horizontal="center" vertical="center"/>
    </xf>
    <xf numFmtId="178" fontId="17" fillId="0" borderId="0" xfId="16" applyNumberFormat="1" applyAlignment="1">
      <alignment horizontal="center" vertical="center"/>
    </xf>
    <xf numFmtId="0" fontId="1" fillId="0" borderId="0" xfId="16" applyFont="1" applyAlignment="1">
      <alignment horizontal="center" vertical="center"/>
    </xf>
    <xf numFmtId="187" fontId="1" fillId="6" borderId="0" xfId="17" applyNumberFormat="1" applyFont="1" applyFill="1" applyAlignment="1">
      <alignment horizontal="center" vertical="center" wrapText="1"/>
    </xf>
    <xf numFmtId="179" fontId="1" fillId="6" borderId="0" xfId="17" applyNumberFormat="1" applyFont="1" applyFill="1" applyAlignment="1">
      <alignment vertical="center" wrapText="1"/>
    </xf>
    <xf numFmtId="187" fontId="1" fillId="6" borderId="0" xfId="17" applyNumberFormat="1" applyFont="1" applyFill="1" applyAlignment="1">
      <alignment horizontal="center" vertical="center"/>
    </xf>
    <xf numFmtId="179" fontId="1" fillId="6" borderId="0" xfId="17" applyNumberFormat="1" applyFont="1" applyFill="1" applyAlignment="1">
      <alignment horizontal="center" vertical="center" wrapText="1"/>
    </xf>
    <xf numFmtId="0" fontId="1" fillId="0" borderId="42" xfId="16" applyFont="1" applyBorder="1" applyAlignment="1">
      <alignment horizontal="center" vertical="center"/>
    </xf>
    <xf numFmtId="0" fontId="1" fillId="0" borderId="31" xfId="16" applyFont="1" applyBorder="1" applyAlignment="1">
      <alignment horizontal="center" vertical="center"/>
    </xf>
    <xf numFmtId="0" fontId="1" fillId="0" borderId="39" xfId="16" applyFont="1" applyBorder="1" applyAlignment="1">
      <alignment horizontal="center" vertical="center"/>
    </xf>
    <xf numFmtId="49" fontId="1" fillId="6" borderId="0" xfId="17" applyNumberFormat="1" applyFont="1" applyFill="1" applyAlignment="1">
      <alignment horizontal="center" vertical="center"/>
    </xf>
    <xf numFmtId="49" fontId="1" fillId="6" borderId="0" xfId="17" applyNumberFormat="1" applyFont="1" applyFill="1" applyAlignment="1">
      <alignment horizontal="center" vertical="center" wrapText="1"/>
    </xf>
    <xf numFmtId="178" fontId="1" fillId="6" borderId="0" xfId="16" applyNumberFormat="1" applyFont="1" applyFill="1" applyAlignment="1">
      <alignment vertical="center" wrapText="1"/>
    </xf>
    <xf numFmtId="187" fontId="17" fillId="0" borderId="0" xfId="19" applyNumberFormat="1" applyAlignment="1">
      <alignment horizontal="right" vertical="center"/>
    </xf>
    <xf numFmtId="177" fontId="17" fillId="0" borderId="0" xfId="19" applyNumberFormat="1" applyAlignment="1">
      <alignment horizontal="right" vertical="center"/>
    </xf>
    <xf numFmtId="178" fontId="17" fillId="0" borderId="0" xfId="18" applyNumberFormat="1" applyAlignment="1">
      <alignment horizontal="center" vertical="center"/>
    </xf>
    <xf numFmtId="178" fontId="17" fillId="0" borderId="0" xfId="18" applyNumberFormat="1" applyAlignment="1">
      <alignment vertical="center"/>
    </xf>
    <xf numFmtId="0" fontId="1" fillId="0" borderId="40" xfId="16" applyFont="1" applyBorder="1" applyAlignment="1" applyProtection="1">
      <alignment horizontal="left" vertical="top" wrapText="1"/>
      <protection locked="0"/>
    </xf>
    <xf numFmtId="0" fontId="1" fillId="0" borderId="56"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65" xfId="16" applyFont="1" applyBorder="1" applyAlignment="1" applyProtection="1">
      <alignment horizontal="left" vertical="top" wrapText="1"/>
      <protection locked="0"/>
    </xf>
    <xf numFmtId="0" fontId="1" fillId="0" borderId="5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41" xfId="16" applyFont="1" applyBorder="1" applyAlignment="1" applyProtection="1">
      <alignment horizontal="left" vertical="top" wrapText="1"/>
      <protection locked="0"/>
    </xf>
    <xf numFmtId="178" fontId="1" fillId="0" borderId="0" xfId="16" applyNumberFormat="1" applyFont="1">
      <alignment vertical="center"/>
    </xf>
    <xf numFmtId="178" fontId="39" fillId="0" borderId="0" xfId="16" applyNumberFormat="1" applyFont="1">
      <alignment vertical="center"/>
    </xf>
    <xf numFmtId="189" fontId="1" fillId="0" borderId="0" xfId="17" applyNumberFormat="1" applyFont="1">
      <alignment vertical="center"/>
    </xf>
    <xf numFmtId="0" fontId="1" fillId="0" borderId="0" xfId="17" applyFont="1">
      <alignment vertical="center"/>
    </xf>
    <xf numFmtId="0" fontId="35" fillId="0" borderId="65" xfId="16" applyFont="1" applyBorder="1">
      <alignment vertical="center"/>
    </xf>
    <xf numFmtId="0" fontId="1" fillId="0" borderId="31" xfId="16" applyFont="1" applyBorder="1">
      <alignment vertical="center"/>
    </xf>
    <xf numFmtId="178" fontId="1" fillId="0" borderId="65" xfId="16" applyNumberFormat="1" applyFont="1" applyBorder="1">
      <alignment vertical="center"/>
    </xf>
    <xf numFmtId="178" fontId="1" fillId="0" borderId="40" xfId="16" applyNumberFormat="1" applyFont="1" applyBorder="1">
      <alignment vertical="center"/>
    </xf>
    <xf numFmtId="189" fontId="1" fillId="0" borderId="56" xfId="16" applyNumberFormat="1" applyFont="1" applyBorder="1">
      <alignment vertical="center"/>
    </xf>
    <xf numFmtId="178" fontId="1" fillId="0" borderId="56" xfId="16" applyNumberFormat="1" applyFont="1" applyBorder="1">
      <alignment vertical="center"/>
    </xf>
    <xf numFmtId="178" fontId="1" fillId="0" borderId="37"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9" fontId="1" fillId="0" borderId="0" xfId="17" applyNumberFormat="1" applyFont="1" applyAlignment="1">
      <alignment horizontal="center" vertical="center" wrapText="1"/>
    </xf>
    <xf numFmtId="0" fontId="1" fillId="0" borderId="51" xfId="16" applyFont="1" applyBorder="1">
      <alignment vertical="center"/>
    </xf>
    <xf numFmtId="0" fontId="1" fillId="0" borderId="12" xfId="16" applyFont="1" applyBorder="1">
      <alignment vertical="center"/>
    </xf>
    <xf numFmtId="0" fontId="35" fillId="0" borderId="41" xfId="16" applyFont="1" applyBorder="1">
      <alignment vertical="center"/>
    </xf>
    <xf numFmtId="189" fontId="1" fillId="0" borderId="12" xfId="16" applyNumberFormat="1" applyFont="1" applyBorder="1">
      <alignment vertical="center"/>
    </xf>
    <xf numFmtId="0" fontId="1" fillId="0" borderId="41" xfId="16" applyFont="1" applyBorder="1">
      <alignment vertical="center"/>
    </xf>
    <xf numFmtId="0" fontId="17" fillId="6" borderId="0" xfId="6" applyFill="1" applyAlignment="1">
      <alignment vertical="center"/>
    </xf>
    <xf numFmtId="0" fontId="17" fillId="6" borderId="0" xfId="6" applyFill="1" applyAlignment="1" applyProtection="1">
      <alignment vertical="center"/>
      <protection hidden="1"/>
    </xf>
    <xf numFmtId="0" fontId="0" fillId="6" borderId="0" xfId="6" applyFont="1" applyFill="1" applyAlignment="1">
      <alignment vertical="center"/>
    </xf>
  </cellXfs>
  <cellStyles count="21">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 7" xfId="20" xr:uid="{7642D8A9-8651-4B96-AF8D-CF73AE3D25DD}"/>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(データシート!$F$3,データシート!$F$5,データシート!$F$7,データシート!$F$9,データシート!$F$11)</c:f>
              <c:numCache>
                <c:formatCode>#,##0;"△ "#,##0</c:formatCode>
                <c:ptCount val="5"/>
                <c:pt idx="0">
                  <c:v>268375</c:v>
                </c:pt>
                <c:pt idx="1">
                  <c:v>301035</c:v>
                </c:pt>
                <c:pt idx="2">
                  <c:v>277467</c:v>
                </c:pt>
                <c:pt idx="3">
                  <c:v>282256</c:v>
                </c:pt>
                <c:pt idx="4">
                  <c:v>295341</c:v>
                </c:pt>
              </c:numCache>
            </c:numRef>
          </c:val>
          <c:smooth val="0"/>
          <c:extLst>
            <c:ext xmlns:c16="http://schemas.microsoft.com/office/drawing/2014/chart" uri="{C3380CC4-5D6E-409C-BE32-E72D297353CC}">
              <c16:uniqueId val="{00000000-0FDA-4325-8E28-F1CA641B93E3}"/>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(データシート!$D$3,データシート!$D$5,データシート!$D$7,データシート!$D$9,データシート!$D$11)</c:f>
              <c:numCache>
                <c:formatCode>#,##0;"△ "#,##0</c:formatCode>
                <c:ptCount val="5"/>
                <c:pt idx="0">
                  <c:v>144626</c:v>
                </c:pt>
                <c:pt idx="1">
                  <c:v>329093</c:v>
                </c:pt>
                <c:pt idx="2">
                  <c:v>299291</c:v>
                </c:pt>
                <c:pt idx="3">
                  <c:v>220714</c:v>
                </c:pt>
                <c:pt idx="4">
                  <c:v>396958</c:v>
                </c:pt>
              </c:numCache>
            </c:numRef>
          </c:val>
          <c:smooth val="0"/>
          <c:extLst>
            <c:ext xmlns:c16="http://schemas.microsoft.com/office/drawing/2014/chart" uri="{C3380CC4-5D6E-409C-BE32-E72D297353CC}">
              <c16:uniqueId val="{00000001-0FDA-4325-8E28-F1CA641B93E3}"/>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50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データシート!$B$19:$F$19</c:f>
              <c:numCache>
                <c:formatCode>General</c:formatCode>
                <c:ptCount val="5"/>
                <c:pt idx="0">
                  <c:v>4.07</c:v>
                </c:pt>
                <c:pt idx="1">
                  <c:v>3.8</c:v>
                </c:pt>
                <c:pt idx="2">
                  <c:v>5.36</c:v>
                </c:pt>
                <c:pt idx="3">
                  <c:v>2.0499999999999998</c:v>
                </c:pt>
                <c:pt idx="4">
                  <c:v>3.72</c:v>
                </c:pt>
              </c:numCache>
            </c:numRef>
          </c:val>
          <c:extLst>
            <c:ext xmlns:c16="http://schemas.microsoft.com/office/drawing/2014/chart" uri="{C3380CC4-5D6E-409C-BE32-E72D297353CC}">
              <c16:uniqueId val="{00000000-325C-42CA-A9F9-F34412A478A3}"/>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データシート!$B$20:$F$20</c:f>
              <c:numCache>
                <c:formatCode>General</c:formatCode>
                <c:ptCount val="5"/>
                <c:pt idx="0">
                  <c:v>49.42</c:v>
                </c:pt>
                <c:pt idx="1">
                  <c:v>45.69</c:v>
                </c:pt>
                <c:pt idx="2">
                  <c:v>42.13</c:v>
                </c:pt>
                <c:pt idx="3">
                  <c:v>45.97</c:v>
                </c:pt>
                <c:pt idx="4">
                  <c:v>45.36</c:v>
                </c:pt>
              </c:numCache>
            </c:numRef>
          </c:val>
          <c:extLst>
            <c:ext xmlns:c16="http://schemas.microsoft.com/office/drawing/2014/chart" uri="{C3380CC4-5D6E-409C-BE32-E72D297353CC}">
              <c16:uniqueId val="{00000001-325C-42CA-A9F9-F34412A478A3}"/>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R01</c:v>
                </c:pt>
                <c:pt idx="1">
                  <c:v>R02</c:v>
                </c:pt>
                <c:pt idx="2">
                  <c:v>R03</c:v>
                </c:pt>
                <c:pt idx="3">
                  <c:v>R04</c:v>
                </c:pt>
                <c:pt idx="4">
                  <c:v>R05</c:v>
                </c:pt>
              </c:strCache>
            </c:strRef>
          </c:cat>
          <c:val>
            <c:numRef>
              <c:f>データシート!$B$21:$F$21</c:f>
              <c:numCache>
                <c:formatCode>General</c:formatCode>
                <c:ptCount val="5"/>
                <c:pt idx="0">
                  <c:v>-2.27</c:v>
                </c:pt>
                <c:pt idx="1">
                  <c:v>-1.7</c:v>
                </c:pt>
                <c:pt idx="2">
                  <c:v>1.62</c:v>
                </c:pt>
                <c:pt idx="3">
                  <c:v>-1.04</c:v>
                </c:pt>
                <c:pt idx="4">
                  <c:v>2.31</c:v>
                </c:pt>
              </c:numCache>
            </c:numRef>
          </c:val>
          <c:smooth val="0"/>
          <c:extLst>
            <c:ext xmlns:c16="http://schemas.microsoft.com/office/drawing/2014/chart" uri="{C3380CC4-5D6E-409C-BE32-E72D297353CC}">
              <c16:uniqueId val="{00000002-325C-42CA-A9F9-F34412A478A3}"/>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FA07-4A63-8B1C-7B041906B74E}"/>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FA07-4A63-8B1C-7B041906B74E}"/>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FA07-4A63-8B1C-7B041906B74E}"/>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FA07-4A63-8B1C-7B041906B74E}"/>
            </c:ext>
          </c:extLst>
        </c:ser>
        <c:ser>
          <c:idx val="4"/>
          <c:order val="4"/>
          <c:tx>
            <c:strRef>
              <c:f>データシート!$A$31</c:f>
              <c:strCache>
                <c:ptCount val="1"/>
                <c:pt idx="0">
                  <c:v>後期高齢者医療特別会計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データシート!$B$31:$K$31</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6="http://schemas.microsoft.com/office/drawing/2014/chart" uri="{C3380CC4-5D6E-409C-BE32-E72D297353CC}">
              <c16:uniqueId val="{00000004-FA07-4A63-8B1C-7B041906B74E}"/>
            </c:ext>
          </c:extLst>
        </c:ser>
        <c:ser>
          <c:idx val="5"/>
          <c:order val="5"/>
          <c:tx>
            <c:strRef>
              <c:f>データシート!$A$32</c:f>
              <c:strCache>
                <c:ptCount val="1"/>
                <c:pt idx="0">
                  <c:v>国民健康保険事業特別会計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データシート!$B$32:$K$32</c:f>
              <c:numCache>
                <c:formatCode>General</c:formatCode>
                <c:ptCount val="10"/>
                <c:pt idx="0">
                  <c:v>#N/A</c:v>
                </c:pt>
                <c:pt idx="1">
                  <c:v>0.01</c:v>
                </c:pt>
                <c:pt idx="2">
                  <c:v>#N/A</c:v>
                </c:pt>
                <c:pt idx="3">
                  <c:v>0</c:v>
                </c:pt>
                <c:pt idx="4">
                  <c:v>#N/A</c:v>
                </c:pt>
                <c:pt idx="5">
                  <c:v>0.08</c:v>
                </c:pt>
                <c:pt idx="6">
                  <c:v>#N/A</c:v>
                </c:pt>
                <c:pt idx="7">
                  <c:v>0.09</c:v>
                </c:pt>
                <c:pt idx="8">
                  <c:v>#N/A</c:v>
                </c:pt>
                <c:pt idx="9">
                  <c:v>0.1</c:v>
                </c:pt>
              </c:numCache>
            </c:numRef>
          </c:val>
          <c:extLst>
            <c:ext xmlns:c16="http://schemas.microsoft.com/office/drawing/2014/chart" uri="{C3380CC4-5D6E-409C-BE32-E72D297353CC}">
              <c16:uniqueId val="{00000005-FA07-4A63-8B1C-7B041906B74E}"/>
            </c:ext>
          </c:extLst>
        </c:ser>
        <c:ser>
          <c:idx val="6"/>
          <c:order val="6"/>
          <c:tx>
            <c:strRef>
              <c:f>データシート!$A$33</c:f>
              <c:strCache>
                <c:ptCount val="1"/>
                <c:pt idx="0">
                  <c:v>介護保険特別会計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データシート!$B$33:$K$33</c:f>
              <c:numCache>
                <c:formatCode>General</c:formatCode>
                <c:ptCount val="10"/>
                <c:pt idx="0">
                  <c:v>#N/A</c:v>
                </c:pt>
                <c:pt idx="1">
                  <c:v>0.31</c:v>
                </c:pt>
                <c:pt idx="2">
                  <c:v>#N/A</c:v>
                </c:pt>
                <c:pt idx="3">
                  <c:v>0.19</c:v>
                </c:pt>
                <c:pt idx="4">
                  <c:v>#N/A</c:v>
                </c:pt>
                <c:pt idx="5">
                  <c:v>0.52</c:v>
                </c:pt>
                <c:pt idx="6">
                  <c:v>#N/A</c:v>
                </c:pt>
                <c:pt idx="7">
                  <c:v>2.25</c:v>
                </c:pt>
                <c:pt idx="8">
                  <c:v>#N/A</c:v>
                </c:pt>
                <c:pt idx="9">
                  <c:v>1.67</c:v>
                </c:pt>
              </c:numCache>
            </c:numRef>
          </c:val>
          <c:extLst>
            <c:ext xmlns:c16="http://schemas.microsoft.com/office/drawing/2014/chart" uri="{C3380CC4-5D6E-409C-BE32-E72D297353CC}">
              <c16:uniqueId val="{00000006-FA07-4A63-8B1C-7B041906B74E}"/>
            </c:ext>
          </c:extLst>
        </c:ser>
        <c:ser>
          <c:idx val="7"/>
          <c:order val="7"/>
          <c:tx>
            <c:strRef>
              <c:f>データシート!$A$34</c:f>
              <c:strCache>
                <c:ptCount val="1"/>
                <c:pt idx="0">
                  <c:v>農業集落排水事業特別会計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データシート!$B$34:$K$34</c:f>
              <c:numCache>
                <c:formatCode>General</c:formatCode>
                <c:ptCount val="10"/>
                <c:pt idx="0">
                  <c:v>#N/A</c:v>
                </c:pt>
                <c:pt idx="1">
                  <c:v>0.12</c:v>
                </c:pt>
                <c:pt idx="2">
                  <c:v>#N/A</c:v>
                </c:pt>
                <c:pt idx="3">
                  <c:v>0.06</c:v>
                </c:pt>
                <c:pt idx="4">
                  <c:v>#N/A</c:v>
                </c:pt>
                <c:pt idx="5">
                  <c:v>0.05</c:v>
                </c:pt>
                <c:pt idx="6">
                  <c:v>#N/A</c:v>
                </c:pt>
                <c:pt idx="7">
                  <c:v>0.05</c:v>
                </c:pt>
                <c:pt idx="8">
                  <c:v>#N/A</c:v>
                </c:pt>
                <c:pt idx="9">
                  <c:v>1.71</c:v>
                </c:pt>
              </c:numCache>
            </c:numRef>
          </c:val>
          <c:extLst>
            <c:ext xmlns:c16="http://schemas.microsoft.com/office/drawing/2014/chart" uri="{C3380CC4-5D6E-409C-BE32-E72D297353CC}">
              <c16:uniqueId val="{00000007-FA07-4A63-8B1C-7B041906B74E}"/>
            </c:ext>
          </c:extLst>
        </c:ser>
        <c:ser>
          <c:idx val="8"/>
          <c:order val="8"/>
          <c:tx>
            <c:strRef>
              <c:f>データシート!$A$35</c:f>
              <c:strCache>
                <c:ptCount val="1"/>
                <c:pt idx="0">
                  <c:v>一般会計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データシート!$B$35:$K$35</c:f>
              <c:numCache>
                <c:formatCode>General</c:formatCode>
                <c:ptCount val="10"/>
                <c:pt idx="0">
                  <c:v>#N/A</c:v>
                </c:pt>
                <c:pt idx="1">
                  <c:v>4.07</c:v>
                </c:pt>
                <c:pt idx="2">
                  <c:v>#N/A</c:v>
                </c:pt>
                <c:pt idx="3">
                  <c:v>3.8</c:v>
                </c:pt>
                <c:pt idx="4">
                  <c:v>#N/A</c:v>
                </c:pt>
                <c:pt idx="5">
                  <c:v>5.35</c:v>
                </c:pt>
                <c:pt idx="6">
                  <c:v>#N/A</c:v>
                </c:pt>
                <c:pt idx="7">
                  <c:v>2.04</c:v>
                </c:pt>
                <c:pt idx="8">
                  <c:v>#N/A</c:v>
                </c:pt>
                <c:pt idx="9">
                  <c:v>3.71</c:v>
                </c:pt>
              </c:numCache>
            </c:numRef>
          </c:val>
          <c:extLst>
            <c:ext xmlns:c16="http://schemas.microsoft.com/office/drawing/2014/chart" uri="{C3380CC4-5D6E-409C-BE32-E72D297353CC}">
              <c16:uniqueId val="{00000008-FA07-4A63-8B1C-7B041906B74E}"/>
            </c:ext>
          </c:extLst>
        </c:ser>
        <c:ser>
          <c:idx val="9"/>
          <c:order val="9"/>
          <c:tx>
            <c:strRef>
              <c:f>データシート!$A$36</c:f>
              <c:strCache>
                <c:ptCount val="1"/>
                <c:pt idx="0">
                  <c:v>簡易水道事業会計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データシート!$B$36:$K$36</c:f>
              <c:numCache>
                <c:formatCode>General</c:formatCode>
                <c:ptCount val="10"/>
                <c:pt idx="0">
                  <c:v>#N/A</c:v>
                </c:pt>
                <c:pt idx="1">
                  <c:v>6.71</c:v>
                </c:pt>
                <c:pt idx="2">
                  <c:v>#N/A</c:v>
                </c:pt>
                <c:pt idx="3">
                  <c:v>6.45</c:v>
                </c:pt>
                <c:pt idx="4">
                  <c:v>#N/A</c:v>
                </c:pt>
                <c:pt idx="5">
                  <c:v>5.77</c:v>
                </c:pt>
                <c:pt idx="6">
                  <c:v>#N/A</c:v>
                </c:pt>
                <c:pt idx="7">
                  <c:v>6.18</c:v>
                </c:pt>
                <c:pt idx="8">
                  <c:v>#N/A</c:v>
                </c:pt>
                <c:pt idx="9">
                  <c:v>6.08</c:v>
                </c:pt>
              </c:numCache>
            </c:numRef>
          </c:val>
          <c:extLst>
            <c:ext xmlns:c16="http://schemas.microsoft.com/office/drawing/2014/chart" uri="{C3380CC4-5D6E-409C-BE32-E72D297353CC}">
              <c16:uniqueId val="{00000009-FA07-4A63-8B1C-7B041906B74E}"/>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データシート!$B$42:$P$42</c:f>
              <c:numCache>
                <c:formatCode>General</c:formatCode>
                <c:ptCount val="15"/>
                <c:pt idx="2">
                  <c:v>392</c:v>
                </c:pt>
                <c:pt idx="5">
                  <c:v>403</c:v>
                </c:pt>
                <c:pt idx="8">
                  <c:v>401</c:v>
                </c:pt>
                <c:pt idx="11">
                  <c:v>412</c:v>
                </c:pt>
                <c:pt idx="14">
                  <c:v>416</c:v>
                </c:pt>
              </c:numCache>
            </c:numRef>
          </c:val>
          <c:extLst>
            <c:ext xmlns:c16="http://schemas.microsoft.com/office/drawing/2014/chart" uri="{C3380CC4-5D6E-409C-BE32-E72D297353CC}">
              <c16:uniqueId val="{00000000-F1D1-43C9-9BE5-30FDF3D332F5}"/>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F1D1-43C9-9BE5-30FDF3D332F5}"/>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F1D1-43C9-9BE5-30FDF3D332F5}"/>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データシート!$B$45:$P$45</c:f>
              <c:numCache>
                <c:formatCode>General</c:formatCode>
                <c:ptCount val="15"/>
                <c:pt idx="0">
                  <c:v>2</c:v>
                </c:pt>
                <c:pt idx="3">
                  <c:v>2</c:v>
                </c:pt>
                <c:pt idx="6">
                  <c:v>2</c:v>
                </c:pt>
                <c:pt idx="9">
                  <c:v>2</c:v>
                </c:pt>
                <c:pt idx="12">
                  <c:v>2</c:v>
                </c:pt>
              </c:numCache>
            </c:numRef>
          </c:val>
          <c:extLst>
            <c:ext xmlns:c16="http://schemas.microsoft.com/office/drawing/2014/chart" uri="{C3380CC4-5D6E-409C-BE32-E72D297353CC}">
              <c16:uniqueId val="{00000003-F1D1-43C9-9BE5-30FDF3D332F5}"/>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データシート!$B$46:$P$46</c:f>
              <c:numCache>
                <c:formatCode>General</c:formatCode>
                <c:ptCount val="15"/>
                <c:pt idx="0">
                  <c:v>26</c:v>
                </c:pt>
                <c:pt idx="3">
                  <c:v>16</c:v>
                </c:pt>
                <c:pt idx="6">
                  <c:v>15</c:v>
                </c:pt>
                <c:pt idx="9">
                  <c:v>25</c:v>
                </c:pt>
                <c:pt idx="12">
                  <c:v>26</c:v>
                </c:pt>
              </c:numCache>
            </c:numRef>
          </c:val>
          <c:extLst>
            <c:ext xmlns:c16="http://schemas.microsoft.com/office/drawing/2014/chart" uri="{C3380CC4-5D6E-409C-BE32-E72D297353CC}">
              <c16:uniqueId val="{00000004-F1D1-43C9-9BE5-30FDF3D332F5}"/>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F1D1-43C9-9BE5-30FDF3D332F5}"/>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F1D1-43C9-9BE5-30FDF3D332F5}"/>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データシート!$B$49:$P$49</c:f>
              <c:numCache>
                <c:formatCode>General</c:formatCode>
                <c:ptCount val="15"/>
                <c:pt idx="0">
                  <c:v>451</c:v>
                </c:pt>
                <c:pt idx="3">
                  <c:v>478</c:v>
                </c:pt>
                <c:pt idx="6">
                  <c:v>468</c:v>
                </c:pt>
                <c:pt idx="9">
                  <c:v>488</c:v>
                </c:pt>
                <c:pt idx="12">
                  <c:v>492</c:v>
                </c:pt>
              </c:numCache>
            </c:numRef>
          </c:val>
          <c:extLst>
            <c:ext xmlns:c16="http://schemas.microsoft.com/office/drawing/2014/chart" uri="{C3380CC4-5D6E-409C-BE32-E72D297353CC}">
              <c16:uniqueId val="{00000007-F1D1-43C9-9BE5-30FDF3D332F5}"/>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データシート!$B$50:$P$50</c:f>
              <c:numCache>
                <c:formatCode>General</c:formatCode>
                <c:ptCount val="15"/>
                <c:pt idx="0">
                  <c:v>#N/A</c:v>
                </c:pt>
                <c:pt idx="1">
                  <c:v>87</c:v>
                </c:pt>
                <c:pt idx="2">
                  <c:v>#N/A</c:v>
                </c:pt>
                <c:pt idx="3">
                  <c:v>#N/A</c:v>
                </c:pt>
                <c:pt idx="4">
                  <c:v>93</c:v>
                </c:pt>
                <c:pt idx="5">
                  <c:v>#N/A</c:v>
                </c:pt>
                <c:pt idx="6">
                  <c:v>#N/A</c:v>
                </c:pt>
                <c:pt idx="7">
                  <c:v>84</c:v>
                </c:pt>
                <c:pt idx="8">
                  <c:v>#N/A</c:v>
                </c:pt>
                <c:pt idx="9">
                  <c:v>#N/A</c:v>
                </c:pt>
                <c:pt idx="10">
                  <c:v>103</c:v>
                </c:pt>
                <c:pt idx="11">
                  <c:v>#N/A</c:v>
                </c:pt>
                <c:pt idx="12">
                  <c:v>#N/A</c:v>
                </c:pt>
                <c:pt idx="13">
                  <c:v>104</c:v>
                </c:pt>
                <c:pt idx="14">
                  <c:v>#N/A</c:v>
                </c:pt>
              </c:numCache>
            </c:numRef>
          </c:val>
          <c:smooth val="0"/>
          <c:extLst>
            <c:ext xmlns:c16="http://schemas.microsoft.com/office/drawing/2014/chart" uri="{C3380CC4-5D6E-409C-BE32-E72D297353CC}">
              <c16:uniqueId val="{00000008-F1D1-43C9-9BE5-30FDF3D332F5}"/>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データシート!$B$56:$P$56</c:f>
              <c:numCache>
                <c:formatCode>General</c:formatCode>
                <c:ptCount val="15"/>
                <c:pt idx="2">
                  <c:v>3436</c:v>
                </c:pt>
                <c:pt idx="5">
                  <c:v>3624</c:v>
                </c:pt>
                <c:pt idx="8">
                  <c:v>3592</c:v>
                </c:pt>
                <c:pt idx="11">
                  <c:v>3515</c:v>
                </c:pt>
                <c:pt idx="14">
                  <c:v>3599</c:v>
                </c:pt>
              </c:numCache>
            </c:numRef>
          </c:val>
          <c:extLst>
            <c:ext xmlns:c16="http://schemas.microsoft.com/office/drawing/2014/chart" uri="{C3380CC4-5D6E-409C-BE32-E72D297353CC}">
              <c16:uniqueId val="{00000000-8A8F-44E9-9CFF-FD64D196ECDD}"/>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データシート!$B$57:$P$57</c:f>
              <c:numCache>
                <c:formatCode>General</c:formatCode>
                <c:ptCount val="15"/>
                <c:pt idx="2">
                  <c:v>175</c:v>
                </c:pt>
                <c:pt idx="5">
                  <c:v>141</c:v>
                </c:pt>
                <c:pt idx="8">
                  <c:v>113</c:v>
                </c:pt>
                <c:pt idx="11">
                  <c:v>90</c:v>
                </c:pt>
                <c:pt idx="14">
                  <c:v>67</c:v>
                </c:pt>
              </c:numCache>
            </c:numRef>
          </c:val>
          <c:extLst>
            <c:ext xmlns:c16="http://schemas.microsoft.com/office/drawing/2014/chart" uri="{C3380CC4-5D6E-409C-BE32-E72D297353CC}">
              <c16:uniqueId val="{00000001-8A8F-44E9-9CFF-FD64D196ECDD}"/>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データシート!$B$58:$P$58</c:f>
              <c:numCache>
                <c:formatCode>General</c:formatCode>
                <c:ptCount val="15"/>
                <c:pt idx="2">
                  <c:v>2094</c:v>
                </c:pt>
                <c:pt idx="5">
                  <c:v>2230</c:v>
                </c:pt>
                <c:pt idx="8">
                  <c:v>2396</c:v>
                </c:pt>
                <c:pt idx="11">
                  <c:v>2788</c:v>
                </c:pt>
                <c:pt idx="14">
                  <c:v>3050</c:v>
                </c:pt>
              </c:numCache>
            </c:numRef>
          </c:val>
          <c:extLst>
            <c:ext xmlns:c16="http://schemas.microsoft.com/office/drawing/2014/chart" uri="{C3380CC4-5D6E-409C-BE32-E72D297353CC}">
              <c16:uniqueId val="{00000002-8A8F-44E9-9CFF-FD64D196ECDD}"/>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8A8F-44E9-9CFF-FD64D196ECDD}"/>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8A8F-44E9-9CFF-FD64D196ECDD}"/>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データシート!$B$61:$P$61</c:f>
              <c:numCache>
                <c:formatCode>General</c:formatCode>
                <c:ptCount val="15"/>
                <c:pt idx="0">
                  <c:v>5</c:v>
                </c:pt>
                <c:pt idx="3">
                  <c:v>0</c:v>
                </c:pt>
                <c:pt idx="6">
                  <c:v>0</c:v>
                </c:pt>
                <c:pt idx="9">
                  <c:v>0</c:v>
                </c:pt>
                <c:pt idx="12">
                  <c:v>0</c:v>
                </c:pt>
              </c:numCache>
            </c:numRef>
          </c:val>
          <c:extLst>
            <c:ext xmlns:c16="http://schemas.microsoft.com/office/drawing/2014/chart" uri="{C3380CC4-5D6E-409C-BE32-E72D297353CC}">
              <c16:uniqueId val="{00000005-8A8F-44E9-9CFF-FD64D196ECDD}"/>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データシート!$B$62:$P$62</c:f>
              <c:numCache>
                <c:formatCode>General</c:formatCode>
                <c:ptCount val="15"/>
                <c:pt idx="0">
                  <c:v>506</c:v>
                </c:pt>
                <c:pt idx="3">
                  <c:v>498</c:v>
                </c:pt>
                <c:pt idx="6">
                  <c:v>492</c:v>
                </c:pt>
                <c:pt idx="9">
                  <c:v>637</c:v>
                </c:pt>
                <c:pt idx="12">
                  <c:v>540</c:v>
                </c:pt>
              </c:numCache>
            </c:numRef>
          </c:val>
          <c:extLst>
            <c:ext xmlns:c16="http://schemas.microsoft.com/office/drawing/2014/chart" uri="{C3380CC4-5D6E-409C-BE32-E72D297353CC}">
              <c16:uniqueId val="{00000006-8A8F-44E9-9CFF-FD64D196ECDD}"/>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データシート!$B$63:$P$63</c:f>
              <c:numCache>
                <c:formatCode>General</c:formatCode>
                <c:ptCount val="15"/>
                <c:pt idx="0">
                  <c:v>14</c:v>
                </c:pt>
                <c:pt idx="3">
                  <c:v>12</c:v>
                </c:pt>
                <c:pt idx="6">
                  <c:v>10</c:v>
                </c:pt>
                <c:pt idx="9">
                  <c:v>8</c:v>
                </c:pt>
                <c:pt idx="12">
                  <c:v>6</c:v>
                </c:pt>
              </c:numCache>
            </c:numRef>
          </c:val>
          <c:extLst>
            <c:ext xmlns:c16="http://schemas.microsoft.com/office/drawing/2014/chart" uri="{C3380CC4-5D6E-409C-BE32-E72D297353CC}">
              <c16:uniqueId val="{00000007-8A8F-44E9-9CFF-FD64D196ECDD}"/>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データシート!$B$64:$P$64</c:f>
              <c:numCache>
                <c:formatCode>General</c:formatCode>
                <c:ptCount val="15"/>
                <c:pt idx="0">
                  <c:v>186</c:v>
                </c:pt>
                <c:pt idx="3">
                  <c:v>176</c:v>
                </c:pt>
                <c:pt idx="6">
                  <c:v>214</c:v>
                </c:pt>
                <c:pt idx="9">
                  <c:v>280</c:v>
                </c:pt>
                <c:pt idx="12">
                  <c:v>406</c:v>
                </c:pt>
              </c:numCache>
            </c:numRef>
          </c:val>
          <c:extLst>
            <c:ext xmlns:c16="http://schemas.microsoft.com/office/drawing/2014/chart" uri="{C3380CC4-5D6E-409C-BE32-E72D297353CC}">
              <c16:uniqueId val="{00000008-8A8F-44E9-9CFF-FD64D196ECDD}"/>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データシート!$B$65:$P$65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9-8A8F-44E9-9CFF-FD64D196ECDD}"/>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データシート!$B$66:$P$66</c:f>
              <c:numCache>
                <c:formatCode>General</c:formatCode>
                <c:ptCount val="15"/>
                <c:pt idx="0">
                  <c:v>3987</c:v>
                </c:pt>
                <c:pt idx="3">
                  <c:v>4173</c:v>
                </c:pt>
                <c:pt idx="6">
                  <c:v>4121</c:v>
                </c:pt>
                <c:pt idx="9">
                  <c:v>3765</c:v>
                </c:pt>
                <c:pt idx="12">
                  <c:v>3769</c:v>
                </c:pt>
              </c:numCache>
            </c:numRef>
          </c:val>
          <c:extLst>
            <c:ext xmlns:c16="http://schemas.microsoft.com/office/drawing/2014/chart" uri="{C3380CC4-5D6E-409C-BE32-E72D297353CC}">
              <c16:uniqueId val="{0000000A-8A8F-44E9-9CFF-FD64D196ECDD}"/>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8A8F-44E9-9CFF-FD64D196ECDD}"/>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データシート!$B$72:$D$72</c:f>
              <c:numCache>
                <c:formatCode>#,##0;"▲ "#,##0</c:formatCode>
                <c:ptCount val="3"/>
                <c:pt idx="0">
                  <c:v>856</c:v>
                </c:pt>
                <c:pt idx="1">
                  <c:v>915</c:v>
                </c:pt>
                <c:pt idx="2">
                  <c:v>911</c:v>
                </c:pt>
              </c:numCache>
            </c:numRef>
          </c:val>
          <c:extLst>
            <c:ext xmlns:c16="http://schemas.microsoft.com/office/drawing/2014/chart" uri="{C3380CC4-5D6E-409C-BE32-E72D297353CC}">
              <c16:uniqueId val="{00000000-A364-4A15-A5EF-6D536F845A5C}"/>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データシート!$B$73:$D$73</c:f>
              <c:numCache>
                <c:formatCode>#,##0;"▲ "#,##0</c:formatCode>
                <c:ptCount val="3"/>
                <c:pt idx="0">
                  <c:v>321</c:v>
                </c:pt>
                <c:pt idx="1">
                  <c:v>321</c:v>
                </c:pt>
                <c:pt idx="2">
                  <c:v>354</c:v>
                </c:pt>
              </c:numCache>
            </c:numRef>
          </c:val>
          <c:extLst>
            <c:ext xmlns:c16="http://schemas.microsoft.com/office/drawing/2014/chart" uri="{C3380CC4-5D6E-409C-BE32-E72D297353CC}">
              <c16:uniqueId val="{00000001-A364-4A15-A5EF-6D536F845A5C}"/>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R03</c:v>
                </c:pt>
                <c:pt idx="1">
                  <c:v>R04</c:v>
                </c:pt>
                <c:pt idx="2">
                  <c:v>R05</c:v>
                </c:pt>
              </c:strCache>
            </c:strRef>
          </c:cat>
          <c:val>
            <c:numRef>
              <c:f>データシート!$B$74:$D$74</c:f>
              <c:numCache>
                <c:formatCode>#,##0;"▲ "#,##0</c:formatCode>
                <c:ptCount val="3"/>
                <c:pt idx="0">
                  <c:v>1117</c:v>
                </c:pt>
                <c:pt idx="1">
                  <c:v>1449</c:v>
                </c:pt>
                <c:pt idx="2">
                  <c:v>1688</c:v>
                </c:pt>
              </c:numCache>
            </c:numRef>
          </c:val>
          <c:extLst>
            <c:ext xmlns:c16="http://schemas.microsoft.com/office/drawing/2014/chart" uri="{C3380CC4-5D6E-409C-BE32-E72D297353CC}">
              <c16:uniqueId val="{00000002-A364-4A15-A5EF-6D536F845A5C}"/>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{69203A12-8A47-497B-A5C7-88D8C69DAFFC}</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0-C9CB-4E62-85FF-7EF514FE4EF8}"/>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{3090FE7B-AF25-4103-AE63-8EBDD3B93E1A}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C9CB-4E62-85FF-7EF514FE4EF8}"/>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{F81E21F8-20BB-4D87-9447-FBEA39688F08}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C9CB-4E62-85FF-7EF514FE4EF8}"/>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{1376DD1B-3B38-4B0C-8E17-C2D8751ABC0A}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C9CB-4E62-85FF-7EF514FE4EF8}"/>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{9EDEA9C0-921C-490D-B6FE-697D45C936B2}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C9CB-4E62-85FF-7EF514FE4EF8}"/>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{DF41B541-0DC8-4CD4-BB31-C63060DB2730}</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5-C9CB-4E62-85FF-7EF514FE4EF8}"/>
                </c:ext>
              </c:extLst>
            </c:dLbl>
            <c:dLbl>
              <c:idx val="16"/>
              <c:tx>
                <c:strRef>
                  <c:f>公会計指標分析・財政指標組合せ分析表!$CF$50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{DD68CBE6-C770-413D-BEE0-49190BAA501D}</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06-C9CB-4E62-85FF-7EF514FE4EF8}"/>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{48842529-B195-4E14-BF79-381E40E5E063}</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07-C9CB-4E62-85FF-7EF514FE4EF8}"/>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{B5295B82-CF4F-4C55-88C2-1F7C09AD4BFC}</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08-C9CB-4E62-85FF-7EF514FE4EF8}"/>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63.2</c:v>
                </c:pt>
                <c:pt idx="8">
                  <c:v>64.7</c:v>
                </c:pt>
                <c:pt idx="16">
                  <c:v>66.400000000000006</c:v>
                </c:pt>
                <c:pt idx="24">
                  <c:v>68.099999999999994</c:v>
                </c:pt>
                <c:pt idx="32">
                  <c:v>70.2</c:v>
                </c:pt>
              </c:numCache>
            </c:numRef>
          </c:xVal>
          <c:yVal>
            <c:numRef>
              <c:f>公会計指標分析・財政指標組合せ分析表!$BP$51:$DC$51</c:f>
              <c:numCache>
                <c:formatCode>#,##0.0;"▲ "#,##0.0</c:formatCode>
                <c:ptCount val="40"/>
              </c:numCache>
            </c:numRef>
          </c:yVal>
          <c:smooth val="0"/>
          <c:extLst>
            <c:ext xmlns:c16="http://schemas.microsoft.com/office/drawing/2014/chart" uri="{C3380CC4-5D6E-409C-BE32-E72D297353CC}">
              <c16:uniqueId val="{00000009-C9CB-4E62-85FF-7EF514FE4EF8}"/>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R01</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{A8D78C2D-7142-43CF-8794-FDCA3F211D71}</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A-C9CB-4E62-85FF-7EF514FE4EF8}"/>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{A6D4D1DD-BFB4-4FB5-A33E-12B213CB3B0B}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C9CB-4E62-85FF-7EF514FE4EF8}"/>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{DAFF4C29-A700-4FA3-BAF3-E04E015A8179}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C9CB-4E62-85FF-7EF514FE4EF8}"/>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{F23D586D-DCB4-4B76-95A0-5A835DC4A3A6}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C9CB-4E62-85FF-7EF514FE4EF8}"/>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{9CD8B1E8-DED0-4F29-AC4D-9AA667E148CF}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C9CB-4E62-85FF-7EF514FE4EF8}"/>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{35230663-77AE-4149-A9F6-A456E67F234C}</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F-C9CB-4E62-85FF-7EF514FE4EF8}"/>
                </c:ext>
              </c:extLst>
            </c:dLbl>
            <c:dLbl>
              <c:idx val="16"/>
              <c:tx>
                <c:strRef>
                  <c:f>公会計指標分析・財政指標組合せ分析表!$CF$50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{8D91E5E3-836E-491A-94A0-8FC574FCC611}</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10-C9CB-4E62-85FF-7EF514FE4EF8}"/>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{1D3E95CA-0426-406F-9477-B3EFDB06C0F1}</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11-C9CB-4E62-85FF-7EF514FE4EF8}"/>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{F771BA0D-8F98-4122-BE5B-FB1D2AA70249}</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12-C9CB-4E62-85FF-7EF514FE4EF8}"/>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60.2</c:v>
                </c:pt>
                <c:pt idx="8">
                  <c:v>61</c:v>
                </c:pt>
                <c:pt idx="16">
                  <c:v>62.2</c:v>
                </c:pt>
                <c:pt idx="24">
                  <c:v>63.6</c:v>
                </c:pt>
                <c:pt idx="32">
                  <c:v>65.900000000000006</c:v>
                </c:pt>
              </c:numCache>
            </c:numRef>
          </c:xVal>
          <c:yVal>
            <c:numRef>
              <c:f>公会計指標分析・財政指標組合せ分析表!$BP$55:$DC$55</c:f>
              <c:numCache>
                <c:formatCode>#,##0.0;"▲ "#,##0.0</c:formatCode>
                <c:ptCount val="40"/>
                <c:pt idx="0">
                  <c:v>0</c:v>
                </c:pt>
                <c:pt idx="8">
                  <c:v>0</c:v>
                </c:pt>
                <c:pt idx="16">
                  <c:v>0</c:v>
                </c:pt>
                <c:pt idx="24">
                  <c:v>0</c:v>
                </c:pt>
                <c:pt idx="32">
                  <c:v>0</c:v>
                </c:pt>
              </c:numCache>
            </c:numRef>
          </c:yVal>
          <c:smooth val="0"/>
          <c:extLst>
            <c:ext xmlns:c16="http://schemas.microsoft.com/office/drawing/2014/chart" uri="{C3380CC4-5D6E-409C-BE32-E72D297353CC}">
              <c16:uniqueId val="{00000013-C9CB-4E62-85FF-7EF514FE4EF8}"/>
            </c:ext>
          </c:extLst>
        </c:ser>
        <c:dLbls>
          <c:showLegendKey val="0"/>
          <c:showVal val="1"/>
          <c:showCatName val="0"/>
          <c:showSerName val="0"/>
          <c:showPercent val="0"/>
          <c:showBubbleSize val="0"/>
        </c:dLbls>
        <c:axId val="46179840"/>
        <c:axId val="46181760"/>
      </c:scatterChart>
      <c:valAx>
        <c:axId val="46179840"/>
        <c:scaling>
          <c:orientation val="maxMin"/>
          <c:max val="67"/>
          <c:min val="59"/>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10"/>
          <c:min val="-2"/>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{08B029CA-37B5-4DBE-81B5-3E9FEF1B21CF}</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0-39C7-4C49-B791-D770706565A4}"/>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{15875546-7CD4-4A53-98BC-7C4B6BF0EA4E}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39C7-4C49-B791-D770706565A4}"/>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{0A7FAA8E-C3B2-4360-B5F9-63D286FA70AB}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39C7-4C49-B791-D770706565A4}"/>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{04719FC3-112A-41A1-8EBD-901F2823AFCA}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39C7-4C49-B791-D770706565A4}"/>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{CCBE72F8-6982-48F2-ADB6-F8C8520A9A3B}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39C7-4C49-B791-D770706565A4}"/>
                </c:ext>
              </c:extLst>
            </c:dLbl>
            <c:dLbl>
              <c:idx val="8"/>
              <c:tx>
                <c:strRef>
                  <c:f>公会計指標分析・財政指標組合せ分析表!$BX$72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{A16B458E-A812-4CB8-A2C0-8BF22124EA4F}</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5-39C7-4C49-B791-D770706565A4}"/>
                </c:ext>
              </c:extLst>
            </c:dLbl>
            <c:dLbl>
              <c:idx val="16"/>
              <c:tx>
                <c:strRef>
                  <c:f>公会計指標分析・財政指標組合せ分析表!$CF$72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{BFC21E82-DF05-4D58-AFED-18AF5184900D}</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06-39C7-4C49-B791-D770706565A4}"/>
                </c:ext>
              </c:extLst>
            </c:dLbl>
            <c:dLbl>
              <c:idx val="24"/>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{93CBADDC-86B2-446C-904B-D41C4F3F229C}</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07-39C7-4C49-B791-D770706565A4}"/>
                </c:ext>
              </c:extLst>
            </c:dLbl>
            <c:dLbl>
              <c:idx val="32"/>
              <c:tx>
                <c:strRef>
                  <c:f>公会計指標分析・財政指標組合せ分析表!$CV$72</c:f>
                  <c:strCache>
                    <c:ptCount val="1"/>
                    <c:pt idx="0">
                      <c:v>R05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{17E42A7D-EB65-4773-B811-D0BE4ED1CDDE}</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08-39C7-4C49-B791-D770706565A4}"/>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7.1</c:v>
                </c:pt>
                <c:pt idx="8">
                  <c:v>6.1</c:v>
                </c:pt>
                <c:pt idx="16">
                  <c:v>5.9</c:v>
                </c:pt>
                <c:pt idx="24">
                  <c:v>5.9</c:v>
                </c:pt>
                <c:pt idx="32">
                  <c:v>5.9</c:v>
                </c:pt>
              </c:numCache>
            </c:numRef>
          </c:xVal>
          <c:yVal>
            <c:numRef>
              <c:f>公会計指標分析・財政指標組合せ分析表!$BP$73:$DC$73</c:f>
              <c:numCache>
                <c:formatCode>#,##0.0;"▲ "#,##0.0</c:formatCode>
                <c:ptCount val="40"/>
              </c:numCache>
            </c:numRef>
          </c:yVal>
          <c:smooth val="0"/>
          <c:extLst>
            <c:ext xmlns:c16="http://schemas.microsoft.com/office/drawing/2014/chart" uri="{C3380CC4-5D6E-409C-BE32-E72D297353CC}">
              <c16:uniqueId val="{00000009-39C7-4C49-B791-D770706565A4}"/>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tx>
                <c:strRef>
                  <c:f>公会計指標分析・財政指標組合せ分析表!$BP$72</c:f>
                  <c:strCache>
                    <c:ptCount val="1"/>
                    <c:pt idx="0">
                      <c:v>R01</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{460A8134-C3C3-43F2-82DD-AD2853C82C8E}</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A-39C7-4C49-B791-D770706565A4}"/>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{0E27FE5F-14A5-4005-95BC-B2E2C5081CB3}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39C7-4C49-B791-D770706565A4}"/>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{A3BCE31D-9686-492F-AE58-49C19C4F40AE}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39C7-4C49-B791-D770706565A4}"/>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{137AF6EA-F7EF-454F-BAFE-9DD9F9245439}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39C7-4C49-B791-D770706565A4}"/>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{FCBDF97E-0D00-4D09-A2CD-BD7FF020A069}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39C7-4C49-B791-D770706565A4}"/>
                </c:ext>
              </c:extLst>
            </c:dLbl>
            <c:dLbl>
              <c:idx val="8"/>
              <c:tx>
                <c:strRef>
                  <c:f>公会計指標分析・財政指標組合せ分析表!$BX$72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{931B4865-CFDA-4576-B039-67C0F492454D}</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F-39C7-4C49-B791-D770706565A4}"/>
                </c:ext>
              </c:extLst>
            </c:dLbl>
            <c:dLbl>
              <c:idx val="16"/>
              <c:layout>
                <c:manualLayout>
                  <c:x val="-4.4905057365901176E-2"/>
                  <c:y val="-6.2416647087793951E-2"/>
                </c:manualLayout>
              </c:layout>
              <c:tx>
                <c:strRef>
                  <c:f>公会計指標分析・財政指標組合せ分析表!$CF$72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{79933BB7-7A41-4CC6-941B-45726A8475D1}</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10-39C7-4C49-B791-D770706565A4}"/>
                </c:ext>
              </c:extLst>
            </c:dLbl>
            <c:dLbl>
              <c:idx val="24"/>
              <c:layout>
                <c:manualLayout>
                  <c:x val="-1.8235628084249993E-2"/>
                  <c:y val="-6.2416647087793951E-2"/>
                </c:manualLayout>
              </c:layout>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{75BCB976-CF2D-4B03-821B-B1C7C78BE89E}</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11-39C7-4C49-B791-D770706565A4}"/>
                </c:ext>
              </c:extLst>
            </c:dLbl>
            <c:dLbl>
              <c:idx val="32"/>
              <c:tx>
                <c:strRef>
                  <c:f>公会計指標分析・財政指標組合せ分析表!$CV$72</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{2F3AD83F-03D8-4F63-A17E-04CA2860DCDE}</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12-39C7-4C49-B791-D770706565A4}"/>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7.3</c:v>
                </c:pt>
                <c:pt idx="8">
                  <c:v>7.4</c:v>
                </c:pt>
                <c:pt idx="16">
                  <c:v>7.5</c:v>
                </c:pt>
                <c:pt idx="24">
                  <c:v>7.5</c:v>
                </c:pt>
                <c:pt idx="32">
                  <c:v>7.7</c:v>
                </c:pt>
              </c:numCache>
            </c:numRef>
          </c:xVal>
          <c:yVal>
            <c:numRef>
              <c:f>公会計指標分析・財政指標組合せ分析表!$BP$77:$DC$77</c:f>
              <c:numCache>
                <c:formatCode>#,##0.0;"▲ "#,##0.0</c:formatCode>
                <c:ptCount val="40"/>
                <c:pt idx="0">
                  <c:v>0</c:v>
                </c:pt>
                <c:pt idx="8">
                  <c:v>0</c:v>
                </c:pt>
                <c:pt idx="16">
                  <c:v>0</c:v>
                </c:pt>
                <c:pt idx="24">
                  <c:v>0</c:v>
                </c:pt>
                <c:pt idx="32">
                  <c:v>0</c:v>
                </c:pt>
              </c:numCache>
            </c:numRef>
          </c:yVal>
          <c:smooth val="0"/>
          <c:extLst>
            <c:ext xmlns:c16="http://schemas.microsoft.com/office/drawing/2014/chart" uri="{C3380CC4-5D6E-409C-BE32-E72D297353CC}">
              <c16:uniqueId val="{00000013-39C7-4C49-B791-D770706565A4}"/>
            </c:ext>
          </c:extLst>
        </c:ser>
        <c:dLbls>
          <c:showLegendKey val="0"/>
          <c:showVal val="1"/>
          <c:showCatName val="0"/>
          <c:showSerName val="0"/>
          <c:showPercent val="0"/>
          <c:showBubbleSize val="0"/>
        </c:dLbls>
        <c:axId val="84219776"/>
        <c:axId val="84234240"/>
      </c:scatterChart>
      <c:valAx>
        <c:axId val="84219776"/>
        <c:scaling>
          <c:orientation val="maxMin"/>
          <c:max val="7.8"/>
          <c:min val="7.1"/>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10"/>
          <c:min val="-2"/>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2,229
2,224
47.18
4,795,009
4,644,816
74,729
2,009,567
3,768,581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[0.15]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　人口の減少や高齢化の進展により課税客体が減少傾向にあるため、今後好転することも考えにくい。</a:t>
          </a:r>
        </a:p>
        <a:p>
          <a:r>
            <a:rPr kumimoji="1" lang="ja-JP" altLang="en-US" sz="1300">
              <a:latin typeface="ＭＳ Ｐゴシック" panose="020B0600070205080204" pitchFamily="50" charset="-128"/>
              <a:ea typeface="ＭＳ Ｐゴシック" panose="020B0600070205080204" pitchFamily="50" charset="-128"/>
            </a:rPr>
            <a:t>　一層の歳出削減をするとともに自主財源の確保に努める。</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a:extLst>
            <a:ext uri="{FF2B5EF4-FFF2-40B4-BE49-F238E27FC236}">
              <a16:creationId xmlns:a16="http://schemas.microsoft.com/office/drawing/2014/main" id="{00000000-0008-0000-0300-00003E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28575</xdr:rowOff>
    </xdr:from>
    <xdr:to>
      <xdr:col>23</xdr:col>
      <xdr:colOff>133350</xdr:colOff>
      <xdr:row>44</xdr:row>
      <xdr:rowOff>84667</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flipV="1">
          <a:off x="4953000" y="6200775"/>
          <a:ext cx="0" cy="142769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56744</xdr:rowOff>
    </xdr:from>
    <xdr:ext cx="762000" cy="259045"/>
    <xdr:sp macro="" textlink="">
      <xdr:nvSpPr>
        <xdr:cNvPr id="64" name="財政力最小値テキスト">
          <a:extLst>
            <a:ext uri="{FF2B5EF4-FFF2-40B4-BE49-F238E27FC236}">
              <a16:creationId xmlns:a16="http://schemas.microsoft.com/office/drawing/2014/main" id="{00000000-0008-0000-0300-000040000000}"/>
            </a:ext>
          </a:extLst>
        </xdr:cNvPr>
        <xdr:cNvSpPr txBox="1"/>
      </xdr:nvSpPr>
      <xdr:spPr>
        <a:xfrm>
          <a:off x="5041900" y="76005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84667</xdr:rowOff>
    </xdr:from>
    <xdr:to>
      <xdr:col>24</xdr:col>
      <xdr:colOff>12700</xdr:colOff>
      <xdr:row>44</xdr:row>
      <xdr:rowOff>84667</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a:off x="4864100" y="76284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114952</xdr:rowOff>
    </xdr:from>
    <xdr:ext cx="762000" cy="259045"/>
    <xdr:sp macro="" textlink="">
      <xdr:nvSpPr>
        <xdr:cNvPr id="66" name="財政力最大値テキスト">
          <a:extLst>
            <a:ext uri="{FF2B5EF4-FFF2-40B4-BE49-F238E27FC236}">
              <a16:creationId xmlns:a16="http://schemas.microsoft.com/office/drawing/2014/main" id="{00000000-0008-0000-0300-000042000000}"/>
            </a:ext>
          </a:extLst>
        </xdr:cNvPr>
        <xdr:cNvSpPr txBox="1"/>
      </xdr:nvSpPr>
      <xdr:spPr>
        <a:xfrm>
          <a:off x="5041900" y="59442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28575</xdr:rowOff>
    </xdr:from>
    <xdr:to>
      <xdr:col>24</xdr:col>
      <xdr:colOff>12700</xdr:colOff>
      <xdr:row>36</xdr:row>
      <xdr:rowOff>28575</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62007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115358</xdr:rowOff>
    </xdr:from>
    <xdr:to>
      <xdr:col>23</xdr:col>
      <xdr:colOff>133350</xdr:colOff>
      <xdr:row>43</xdr:row>
      <xdr:rowOff>115358</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114800" y="748770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20760</xdr:rowOff>
    </xdr:from>
    <xdr:ext cx="762000" cy="259045"/>
    <xdr:sp macro="" textlink="">
      <xdr:nvSpPr>
        <xdr:cNvPr id="69" name="財政力平均値テキスト">
          <a:extLst>
            <a:ext uri="{FF2B5EF4-FFF2-40B4-BE49-F238E27FC236}">
              <a16:creationId xmlns:a16="http://schemas.microsoft.com/office/drawing/2014/main" id="{00000000-0008-0000-0300-000045000000}"/>
            </a:ext>
          </a:extLst>
        </xdr:cNvPr>
        <xdr:cNvSpPr txBox="1"/>
      </xdr:nvSpPr>
      <xdr:spPr>
        <a:xfrm>
          <a:off x="5041900" y="722166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4233</xdr:rowOff>
    </xdr:from>
    <xdr:to>
      <xdr:col>23</xdr:col>
      <xdr:colOff>184150</xdr:colOff>
      <xdr:row>43</xdr:row>
      <xdr:rowOff>105833</xdr:rowOff>
    </xdr:to>
    <xdr:sp macro="" textlink="">
      <xdr:nvSpPr>
        <xdr:cNvPr id="70" name="フローチャート: 判断 69">
          <a:extLst>
            <a:ext uri="{FF2B5EF4-FFF2-40B4-BE49-F238E27FC236}">
              <a16:creationId xmlns:a16="http://schemas.microsoft.com/office/drawing/2014/main" id="{00000000-0008-0000-0300-000046000000}"/>
            </a:ext>
          </a:extLst>
        </xdr:cNvPr>
        <xdr:cNvSpPr/>
      </xdr:nvSpPr>
      <xdr:spPr>
        <a:xfrm>
          <a:off x="49022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95250</xdr:rowOff>
    </xdr:from>
    <xdr:to>
      <xdr:col>19</xdr:col>
      <xdr:colOff>133350</xdr:colOff>
      <xdr:row>43</xdr:row>
      <xdr:rowOff>115358</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3225800" y="7467600"/>
          <a:ext cx="8890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155575</xdr:rowOff>
    </xdr:from>
    <xdr:to>
      <xdr:col>19</xdr:col>
      <xdr:colOff>184150</xdr:colOff>
      <xdr:row>43</xdr:row>
      <xdr:rowOff>85725</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064000" y="7356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95902</xdr:rowOff>
    </xdr:from>
    <xdr:ext cx="736600" cy="259045"/>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3733800" y="71253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95250</xdr:rowOff>
    </xdr:from>
    <xdr:to>
      <xdr:col>15</xdr:col>
      <xdr:colOff>82550</xdr:colOff>
      <xdr:row>43</xdr:row>
      <xdr:rowOff>95250</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2336800" y="74676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135467</xdr:rowOff>
    </xdr:from>
    <xdr:to>
      <xdr:col>15</xdr:col>
      <xdr:colOff>133350</xdr:colOff>
      <xdr:row>43</xdr:row>
      <xdr:rowOff>65617</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3175000" y="7336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75794</xdr:rowOff>
    </xdr:from>
    <xdr:ext cx="7620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44800" y="71052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95250</xdr:rowOff>
    </xdr:from>
    <xdr:to>
      <xdr:col>11</xdr:col>
      <xdr:colOff>31750</xdr:colOff>
      <xdr:row>43</xdr:row>
      <xdr:rowOff>95250</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1447800" y="74676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155575</xdr:rowOff>
    </xdr:from>
    <xdr:to>
      <xdr:col>11</xdr:col>
      <xdr:colOff>82550</xdr:colOff>
      <xdr:row>43</xdr:row>
      <xdr:rowOff>85725</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2286000" y="7356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95902</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955800" y="71253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4233</xdr:rowOff>
    </xdr:from>
    <xdr:to>
      <xdr:col>7</xdr:col>
      <xdr:colOff>31750</xdr:colOff>
      <xdr:row>43</xdr:row>
      <xdr:rowOff>105833</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13970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116010</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066800" y="71454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64558</xdr:rowOff>
    </xdr:from>
    <xdr:to>
      <xdr:col>23</xdr:col>
      <xdr:colOff>184150</xdr:colOff>
      <xdr:row>43</xdr:row>
      <xdr:rowOff>166158</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4902200" y="74369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36635</xdr:rowOff>
    </xdr:from>
    <xdr:ext cx="762000" cy="259045"/>
    <xdr:sp macro="" textlink="">
      <xdr:nvSpPr>
        <xdr:cNvPr id="88" name="財政力該当値テキスト">
          <a:extLst>
            <a:ext uri="{FF2B5EF4-FFF2-40B4-BE49-F238E27FC236}">
              <a16:creationId xmlns:a16="http://schemas.microsoft.com/office/drawing/2014/main" id="{00000000-0008-0000-0300-000058000000}"/>
            </a:ext>
          </a:extLst>
        </xdr:cNvPr>
        <xdr:cNvSpPr txBox="1"/>
      </xdr:nvSpPr>
      <xdr:spPr>
        <a:xfrm>
          <a:off x="5041900" y="74089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64558</xdr:rowOff>
    </xdr:from>
    <xdr:to>
      <xdr:col>19</xdr:col>
      <xdr:colOff>184150</xdr:colOff>
      <xdr:row>43</xdr:row>
      <xdr:rowOff>166158</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064000" y="74369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150935</xdr:rowOff>
    </xdr:from>
    <xdr:ext cx="7366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3733800" y="75232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44450</xdr:rowOff>
    </xdr:from>
    <xdr:to>
      <xdr:col>15</xdr:col>
      <xdr:colOff>133350</xdr:colOff>
      <xdr:row>43</xdr:row>
      <xdr:rowOff>146050</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3175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130827</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2844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44450</xdr:rowOff>
    </xdr:from>
    <xdr:to>
      <xdr:col>11</xdr:col>
      <xdr:colOff>82550</xdr:colOff>
      <xdr:row>43</xdr:row>
      <xdr:rowOff>146050</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2286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130827</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955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44450</xdr:rowOff>
    </xdr:from>
    <xdr:to>
      <xdr:col>7</xdr:col>
      <xdr:colOff>31750</xdr:colOff>
      <xdr:row>43</xdr:row>
      <xdr:rowOff>146050</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1397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130827</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066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[90.6%]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前年度より増加し、類似団体平均を上回った。</a:t>
          </a:r>
        </a:p>
        <a:p>
          <a:r>
            <a:rPr kumimoji="1" lang="ja-JP" altLang="en-US" sz="1300">
              <a:latin typeface="ＭＳ Ｐゴシック" panose="020B0600070205080204" pitchFamily="50" charset="-128"/>
              <a:ea typeface="ＭＳ Ｐゴシック" panose="020B0600070205080204" pitchFamily="50" charset="-128"/>
            </a:rPr>
            <a:t>　今後も人件費増や物価高騰が続くことが考えられるため、歳出構造の見直しや自主財源の確保に努め、経常経費のさらなる削減を図り、健全な財政運営を行う。</a:t>
          </a:r>
        </a:p>
      </xdr:txBody>
    </xdr:sp>
    <xdr:clientData/>
  </xdr:twoCellAnchor>
  <xdr:oneCellAnchor>
    <xdr:from>
      <xdr:col>3</xdr:col>
      <xdr:colOff>95250</xdr:colOff>
      <xdr:row>54</xdr:row>
      <xdr:rowOff>139700</xdr:rowOff>
    </xdr:from>
    <xdr:ext cx="298543" cy="225703"/>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5" name="財政構造の弾力性グラフ枠">
          <a:extLst>
            <a:ext uri="{FF2B5EF4-FFF2-40B4-BE49-F238E27FC236}">
              <a16:creationId xmlns:a16="http://schemas.microsoft.com/office/drawing/2014/main" id="{00000000-0008-0000-0300-00007D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40005</xdr:rowOff>
    </xdr:from>
    <xdr:to>
      <xdr:col>23</xdr:col>
      <xdr:colOff>133350</xdr:colOff>
      <xdr:row>67</xdr:row>
      <xdr:rowOff>51858</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flipV="1">
          <a:off x="4953000" y="10155555"/>
          <a:ext cx="0" cy="138345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67</xdr:row>
      <xdr:rowOff>23935</xdr:rowOff>
    </xdr:from>
    <xdr:ext cx="762000" cy="259045"/>
    <xdr:sp macro="" textlink="">
      <xdr:nvSpPr>
        <xdr:cNvPr id="127" name="財政構造の弾力性最小値テキスト">
          <a:extLst>
            <a:ext uri="{FF2B5EF4-FFF2-40B4-BE49-F238E27FC236}">
              <a16:creationId xmlns:a16="http://schemas.microsoft.com/office/drawing/2014/main" id="{00000000-0008-0000-0300-00007F000000}"/>
            </a:ext>
          </a:extLst>
        </xdr:cNvPr>
        <xdr:cNvSpPr txBox="1"/>
      </xdr:nvSpPr>
      <xdr:spPr>
        <a:xfrm>
          <a:off x="5041900" y="11511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51858</xdr:rowOff>
    </xdr:from>
    <xdr:to>
      <xdr:col>24</xdr:col>
      <xdr:colOff>12700</xdr:colOff>
      <xdr:row>67</xdr:row>
      <xdr:rowOff>51858</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864100" y="115390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126382</xdr:rowOff>
    </xdr:from>
    <xdr:ext cx="762000" cy="259045"/>
    <xdr:sp macro="" textlink="">
      <xdr:nvSpPr>
        <xdr:cNvPr id="129" name="財政構造の弾力性最大値テキスト">
          <a:extLst>
            <a:ext uri="{FF2B5EF4-FFF2-40B4-BE49-F238E27FC236}">
              <a16:creationId xmlns:a16="http://schemas.microsoft.com/office/drawing/2014/main" id="{00000000-0008-0000-0300-000081000000}"/>
            </a:ext>
          </a:extLst>
        </xdr:cNvPr>
        <xdr:cNvSpPr txBox="1"/>
      </xdr:nvSpPr>
      <xdr:spPr>
        <a:xfrm>
          <a:off x="5041900" y="98990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40005</xdr:rowOff>
    </xdr:from>
    <xdr:to>
      <xdr:col>24</xdr:col>
      <xdr:colOff>12700</xdr:colOff>
      <xdr:row>59</xdr:row>
      <xdr:rowOff>40005</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a:off x="4864100" y="101555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64</xdr:row>
      <xdr:rowOff>19262</xdr:rowOff>
    </xdr:from>
    <xdr:to>
      <xdr:col>23</xdr:col>
      <xdr:colOff>133350</xdr:colOff>
      <xdr:row>65</xdr:row>
      <xdr:rowOff>77046</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114800" y="10992062"/>
          <a:ext cx="838200" cy="2292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128287</xdr:rowOff>
    </xdr:from>
    <xdr:ext cx="762000" cy="259045"/>
    <xdr:sp macro="" textlink="">
      <xdr:nvSpPr>
        <xdr:cNvPr id="132" name="財政構造の弾力性平均値テキスト">
          <a:extLst>
            <a:ext uri="{FF2B5EF4-FFF2-40B4-BE49-F238E27FC236}">
              <a16:creationId xmlns:a16="http://schemas.microsoft.com/office/drawing/2014/main" id="{00000000-0008-0000-0300-000084000000}"/>
            </a:ext>
          </a:extLst>
        </xdr:cNvPr>
        <xdr:cNvSpPr txBox="1"/>
      </xdr:nvSpPr>
      <xdr:spPr>
        <a:xfrm>
          <a:off x="5041900" y="107581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111760</xdr:rowOff>
    </xdr:from>
    <xdr:to>
      <xdr:col>23</xdr:col>
      <xdr:colOff>184150</xdr:colOff>
      <xdr:row>64</xdr:row>
      <xdr:rowOff>41910</xdr:rowOff>
    </xdr:to>
    <xdr:sp macro="" textlink="">
      <xdr:nvSpPr>
        <xdr:cNvPr id="133" name="フローチャート: 判断 132">
          <a:extLst>
            <a:ext uri="{FF2B5EF4-FFF2-40B4-BE49-F238E27FC236}">
              <a16:creationId xmlns:a16="http://schemas.microsoft.com/office/drawing/2014/main" id="{00000000-0008-0000-0300-000085000000}"/>
            </a:ext>
          </a:extLst>
        </xdr:cNvPr>
        <xdr:cNvSpPr/>
      </xdr:nvSpPr>
      <xdr:spPr>
        <a:xfrm>
          <a:off x="49022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62</xdr:row>
      <xdr:rowOff>140970</xdr:rowOff>
    </xdr:from>
    <xdr:to>
      <xdr:col>19</xdr:col>
      <xdr:colOff>133350</xdr:colOff>
      <xdr:row>64</xdr:row>
      <xdr:rowOff>19262</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3225800" y="10770870"/>
          <a:ext cx="889000" cy="2211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63500</xdr:rowOff>
    </xdr:from>
    <xdr:to>
      <xdr:col>19</xdr:col>
      <xdr:colOff>184150</xdr:colOff>
      <xdr:row>63</xdr:row>
      <xdr:rowOff>165100</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4064000" y="1086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3827</xdr:rowOff>
    </xdr:from>
    <xdr:ext cx="7366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3733800" y="106337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62</xdr:row>
      <xdr:rowOff>140970</xdr:rowOff>
    </xdr:from>
    <xdr:to>
      <xdr:col>15</xdr:col>
      <xdr:colOff>82550</xdr:colOff>
      <xdr:row>64</xdr:row>
      <xdr:rowOff>103717</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flipV="1">
          <a:off x="2336800" y="10770870"/>
          <a:ext cx="889000" cy="3056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62</xdr:row>
      <xdr:rowOff>90170</xdr:rowOff>
    </xdr:from>
    <xdr:to>
      <xdr:col>15</xdr:col>
      <xdr:colOff>133350</xdr:colOff>
      <xdr:row>63</xdr:row>
      <xdr:rowOff>20320</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3175000" y="10720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61</xdr:row>
      <xdr:rowOff>30497</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2844800" y="104889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64</xdr:row>
      <xdr:rowOff>103717</xdr:rowOff>
    </xdr:from>
    <xdr:to>
      <xdr:col>11</xdr:col>
      <xdr:colOff>31750</xdr:colOff>
      <xdr:row>65</xdr:row>
      <xdr:rowOff>101177</xdr:rowOff>
    </xdr:to>
    <xdr:cxnSp macro="">
      <xdr:nvCxnSpPr>
        <xdr:cNvPr id="140" name="直線コネクタ 139">
          <a:extLst>
            <a:ext uri="{FF2B5EF4-FFF2-40B4-BE49-F238E27FC236}">
              <a16:creationId xmlns:a16="http://schemas.microsoft.com/office/drawing/2014/main" id="{00000000-0008-0000-0300-00008C000000}"/>
            </a:ext>
          </a:extLst>
        </xdr:cNvPr>
        <xdr:cNvCxnSpPr/>
      </xdr:nvCxnSpPr>
      <xdr:spPr>
        <a:xfrm flipV="1">
          <a:off x="1447800" y="11076517"/>
          <a:ext cx="889000" cy="168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63</xdr:row>
      <xdr:rowOff>111760</xdr:rowOff>
    </xdr:from>
    <xdr:to>
      <xdr:col>11</xdr:col>
      <xdr:colOff>82550</xdr:colOff>
      <xdr:row>64</xdr:row>
      <xdr:rowOff>41910</xdr:rowOff>
    </xdr:to>
    <xdr:sp macro="" textlink="">
      <xdr:nvSpPr>
        <xdr:cNvPr id="141" name="フローチャート: 判断 140">
          <a:extLst>
            <a:ext uri="{FF2B5EF4-FFF2-40B4-BE49-F238E27FC236}">
              <a16:creationId xmlns:a16="http://schemas.microsoft.com/office/drawing/2014/main" id="{00000000-0008-0000-0300-00008D000000}"/>
            </a:ext>
          </a:extLst>
        </xdr:cNvPr>
        <xdr:cNvSpPr/>
      </xdr:nvSpPr>
      <xdr:spPr>
        <a:xfrm>
          <a:off x="22860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62</xdr:row>
      <xdr:rowOff>52087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1955800" y="10681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164042</xdr:rowOff>
    </xdr:from>
    <xdr:to>
      <xdr:col>7</xdr:col>
      <xdr:colOff>31750</xdr:colOff>
      <xdr:row>64</xdr:row>
      <xdr:rowOff>94192</xdr:rowOff>
    </xdr:to>
    <xdr:sp macro="" textlink="">
      <xdr:nvSpPr>
        <xdr:cNvPr id="143" name="フローチャート: 判断 142">
          <a:extLst>
            <a:ext uri="{FF2B5EF4-FFF2-40B4-BE49-F238E27FC236}">
              <a16:creationId xmlns:a16="http://schemas.microsoft.com/office/drawing/2014/main" id="{00000000-0008-0000-0300-00008F000000}"/>
            </a:ext>
          </a:extLst>
        </xdr:cNvPr>
        <xdr:cNvSpPr/>
      </xdr:nvSpPr>
      <xdr:spPr>
        <a:xfrm>
          <a:off x="1397000" y="109653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62</xdr:row>
      <xdr:rowOff>104369</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1066800" y="107342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65</xdr:row>
      <xdr:rowOff>26246</xdr:rowOff>
    </xdr:from>
    <xdr:to>
      <xdr:col>23</xdr:col>
      <xdr:colOff>184150</xdr:colOff>
      <xdr:row>65</xdr:row>
      <xdr:rowOff>127846</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4902200" y="111704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64</xdr:row>
      <xdr:rowOff>169773</xdr:rowOff>
    </xdr:from>
    <xdr:ext cx="762000" cy="259045"/>
    <xdr:sp macro="" textlink="">
      <xdr:nvSpPr>
        <xdr:cNvPr id="151" name="財政構造の弾力性該当値テキスト">
          <a:extLst>
            <a:ext uri="{FF2B5EF4-FFF2-40B4-BE49-F238E27FC236}">
              <a16:creationId xmlns:a16="http://schemas.microsoft.com/office/drawing/2014/main" id="{00000000-0008-0000-0300-000097000000}"/>
            </a:ext>
          </a:extLst>
        </xdr:cNvPr>
        <xdr:cNvSpPr txBox="1"/>
      </xdr:nvSpPr>
      <xdr:spPr>
        <a:xfrm>
          <a:off x="5041900" y="111425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63</xdr:row>
      <xdr:rowOff>139912</xdr:rowOff>
    </xdr:from>
    <xdr:to>
      <xdr:col>19</xdr:col>
      <xdr:colOff>184150</xdr:colOff>
      <xdr:row>64</xdr:row>
      <xdr:rowOff>70062</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4064000" y="10941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64</xdr:row>
      <xdr:rowOff>54839</xdr:rowOff>
    </xdr:from>
    <xdr:ext cx="7366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3733800" y="1102763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62</xdr:row>
      <xdr:rowOff>90170</xdr:rowOff>
    </xdr:from>
    <xdr:to>
      <xdr:col>15</xdr:col>
      <xdr:colOff>133350</xdr:colOff>
      <xdr:row>63</xdr:row>
      <xdr:rowOff>20320</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3175000" y="10720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5097</xdr:rowOff>
    </xdr:from>
    <xdr:ext cx="7620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2844800" y="10806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64</xdr:row>
      <xdr:rowOff>52917</xdr:rowOff>
    </xdr:from>
    <xdr:to>
      <xdr:col>11</xdr:col>
      <xdr:colOff>82550</xdr:colOff>
      <xdr:row>64</xdr:row>
      <xdr:rowOff>154517</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2286000" y="11025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64</xdr:row>
      <xdr:rowOff>139294</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1955800" y="111120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65</xdr:row>
      <xdr:rowOff>50377</xdr:rowOff>
    </xdr:from>
    <xdr:to>
      <xdr:col>7</xdr:col>
      <xdr:colOff>31750</xdr:colOff>
      <xdr:row>65</xdr:row>
      <xdr:rowOff>151977</xdr:rowOff>
    </xdr:to>
    <xdr:sp macro="" textlink="">
      <xdr:nvSpPr>
        <xdr:cNvPr id="158" name="楕円 157">
          <a:extLst>
            <a:ext uri="{FF2B5EF4-FFF2-40B4-BE49-F238E27FC236}">
              <a16:creationId xmlns:a16="http://schemas.microsoft.com/office/drawing/2014/main" id="{00000000-0008-0000-0300-00009E000000}"/>
            </a:ext>
          </a:extLst>
        </xdr:cNvPr>
        <xdr:cNvSpPr/>
      </xdr:nvSpPr>
      <xdr:spPr>
        <a:xfrm>
          <a:off x="1397000" y="11194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65</xdr:row>
      <xdr:rowOff>136754</xdr:rowOff>
    </xdr:from>
    <xdr:ext cx="762000" cy="259045"/>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1066800" y="112810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[632,136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216,027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近年、毎年増加している。</a:t>
          </a:r>
        </a:p>
        <a:p>
          <a:r>
            <a:rPr kumimoji="1" lang="ja-JP" altLang="en-US" sz="1300">
              <a:latin typeface="ＭＳ Ｐゴシック" panose="020B0600070205080204" pitchFamily="50" charset="-128"/>
              <a:ea typeface="ＭＳ Ｐゴシック" panose="020B0600070205080204" pitchFamily="50" charset="-128"/>
            </a:rPr>
            <a:t>　これは、人件費増や物価高騰による物件費の増が要因である。</a:t>
          </a:r>
        </a:p>
        <a:p>
          <a:r>
            <a:rPr kumimoji="1" lang="ja-JP" altLang="en-US" sz="1300">
              <a:latin typeface="ＭＳ Ｐゴシック" panose="020B0600070205080204" pitchFamily="50" charset="-128"/>
              <a:ea typeface="ＭＳ Ｐゴシック" panose="020B0600070205080204" pitchFamily="50" charset="-128"/>
            </a:rPr>
            <a:t>　今後は、更なる経常経費の削減に努めなければならない。</a:t>
          </a:r>
        </a:p>
      </xdr:txBody>
    </xdr:sp>
    <xdr:clientData/>
  </xdr:twoCellAnchor>
  <xdr:oneCellAnchor>
    <xdr:from>
      <xdr:col>3</xdr:col>
      <xdr:colOff>95250</xdr:colOff>
      <xdr:row>77</xdr:row>
      <xdr:rowOff>6350</xdr:rowOff>
    </xdr:from>
    <xdr:ext cx="349839" cy="225703"/>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87" name="人件費・物件費等の状況グラフ枠">
          <a:extLst>
            <a:ext uri="{FF2B5EF4-FFF2-40B4-BE49-F238E27FC236}">
              <a16:creationId xmlns:a16="http://schemas.microsoft.com/office/drawing/2014/main" id="{00000000-0008-0000-0300-0000BB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121098</xdr:rowOff>
    </xdr:from>
    <xdr:to>
      <xdr:col>23</xdr:col>
      <xdr:colOff>133350</xdr:colOff>
      <xdr:row>89</xdr:row>
      <xdr:rowOff>39134</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flipV="1">
          <a:off x="4953000" y="14008548"/>
          <a:ext cx="0" cy="128963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11211</xdr:rowOff>
    </xdr:from>
    <xdr:ext cx="762000" cy="259045"/>
    <xdr:sp macro="" textlink="">
      <xdr:nvSpPr>
        <xdr:cNvPr id="189" name="人件費・物件費等の状況最小値テキスト">
          <a:extLst>
            <a:ext uri="{FF2B5EF4-FFF2-40B4-BE49-F238E27FC236}">
              <a16:creationId xmlns:a16="http://schemas.microsoft.com/office/drawing/2014/main" id="{00000000-0008-0000-0300-0000BD000000}"/>
            </a:ext>
          </a:extLst>
        </xdr:cNvPr>
        <xdr:cNvSpPr txBox="1"/>
      </xdr:nvSpPr>
      <xdr:spPr>
        <a:xfrm>
          <a:off x="5041900" y="152702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1,861,811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39134</xdr:rowOff>
    </xdr:from>
    <xdr:to>
      <xdr:col>24</xdr:col>
      <xdr:colOff>12700</xdr:colOff>
      <xdr:row>89</xdr:row>
      <xdr:rowOff>39134</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52981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36025</xdr:rowOff>
    </xdr:from>
    <xdr:ext cx="762000" cy="259045"/>
    <xdr:sp macro="" textlink="">
      <xdr:nvSpPr>
        <xdr:cNvPr id="191" name="人件費・物件費等の状況最大値テキスト">
          <a:extLst>
            <a:ext uri="{FF2B5EF4-FFF2-40B4-BE49-F238E27FC236}">
              <a16:creationId xmlns:a16="http://schemas.microsoft.com/office/drawing/2014/main" id="{00000000-0008-0000-0300-0000BF000000}"/>
            </a:ext>
          </a:extLst>
        </xdr:cNvPr>
        <xdr:cNvSpPr txBox="1"/>
      </xdr:nvSpPr>
      <xdr:spPr>
        <a:xfrm>
          <a:off x="5041900" y="137520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258,451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121098</xdr:rowOff>
    </xdr:from>
    <xdr:to>
      <xdr:col>24</xdr:col>
      <xdr:colOff>12700</xdr:colOff>
      <xdr:row>81</xdr:row>
      <xdr:rowOff>121098</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40085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83</xdr:row>
      <xdr:rowOff>63230</xdr:rowOff>
    </xdr:from>
    <xdr:to>
      <xdr:col>23</xdr:col>
      <xdr:colOff>133350</xdr:colOff>
      <xdr:row>83</xdr:row>
      <xdr:rowOff>78764</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4114800" y="14293580"/>
          <a:ext cx="838200" cy="155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81</xdr:row>
      <xdr:rowOff>140885</xdr:rowOff>
    </xdr:from>
    <xdr:ext cx="762000" cy="259045"/>
    <xdr:sp macro="" textlink="">
      <xdr:nvSpPr>
        <xdr:cNvPr id="194" name="人件費・物件費等の状況平均値テキスト">
          <a:extLst>
            <a:ext uri="{FF2B5EF4-FFF2-40B4-BE49-F238E27FC236}">
              <a16:creationId xmlns:a16="http://schemas.microsoft.com/office/drawing/2014/main" id="{00000000-0008-0000-0300-0000C2000000}"/>
            </a:ext>
          </a:extLst>
        </xdr:cNvPr>
        <xdr:cNvSpPr txBox="1"/>
      </xdr:nvSpPr>
      <xdr:spPr>
        <a:xfrm>
          <a:off x="5041900" y="1402833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538,821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124358</xdr:rowOff>
    </xdr:from>
    <xdr:to>
      <xdr:col>23</xdr:col>
      <xdr:colOff>184150</xdr:colOff>
      <xdr:row>83</xdr:row>
      <xdr:rowOff>54508</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902200" y="141832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83</xdr:row>
      <xdr:rowOff>25550</xdr:rowOff>
    </xdr:from>
    <xdr:to>
      <xdr:col>19</xdr:col>
      <xdr:colOff>133350</xdr:colOff>
      <xdr:row>83</xdr:row>
      <xdr:rowOff>63230</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3225800" y="14255900"/>
          <a:ext cx="889000" cy="376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113471</xdr:rowOff>
    </xdr:from>
    <xdr:to>
      <xdr:col>19</xdr:col>
      <xdr:colOff>184150</xdr:colOff>
      <xdr:row>83</xdr:row>
      <xdr:rowOff>43621</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064000" y="141723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81</xdr:row>
      <xdr:rowOff>53798</xdr:rowOff>
    </xdr:from>
    <xdr:ext cx="736600" cy="259045"/>
    <xdr:sp macro="" textlink="">
      <xdr:nvSpPr>
        <xdr:cNvPr id="198" name="テキスト ボックス 197">
          <a:extLst>
            <a:ext uri="{FF2B5EF4-FFF2-40B4-BE49-F238E27FC236}">
              <a16:creationId xmlns:a16="http://schemas.microsoft.com/office/drawing/2014/main" id="{00000000-0008-0000-0300-0000C6000000}"/>
            </a:ext>
          </a:extLst>
        </xdr:cNvPr>
        <xdr:cNvSpPr txBox="1"/>
      </xdr:nvSpPr>
      <xdr:spPr>
        <a:xfrm>
          <a:off x="3733800" y="1394124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168650</xdr:rowOff>
    </xdr:from>
    <xdr:to>
      <xdr:col>15</xdr:col>
      <xdr:colOff>82550</xdr:colOff>
      <xdr:row>83</xdr:row>
      <xdr:rowOff>25550</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a:off x="2336800" y="14227550"/>
          <a:ext cx="889000" cy="283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83817</xdr:rowOff>
    </xdr:from>
    <xdr:to>
      <xdr:col>15</xdr:col>
      <xdr:colOff>133350</xdr:colOff>
      <xdr:row>83</xdr:row>
      <xdr:rowOff>13967</xdr:rowOff>
    </xdr:to>
    <xdr:sp macro="" textlink="">
      <xdr:nvSpPr>
        <xdr:cNvPr id="200" name="フローチャート: 判断 199">
          <a:extLst>
            <a:ext uri="{FF2B5EF4-FFF2-40B4-BE49-F238E27FC236}">
              <a16:creationId xmlns:a16="http://schemas.microsoft.com/office/drawing/2014/main" id="{00000000-0008-0000-0300-0000C8000000}"/>
            </a:ext>
          </a:extLst>
        </xdr:cNvPr>
        <xdr:cNvSpPr/>
      </xdr:nvSpPr>
      <xdr:spPr>
        <a:xfrm>
          <a:off x="3175000" y="14142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81</xdr:row>
      <xdr:rowOff>24144</xdr:rowOff>
    </xdr:from>
    <xdr:ext cx="7620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2844800" y="139115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488,416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82</xdr:row>
      <xdr:rowOff>134119</xdr:rowOff>
    </xdr:from>
    <xdr:to>
      <xdr:col>11</xdr:col>
      <xdr:colOff>31750</xdr:colOff>
      <xdr:row>82</xdr:row>
      <xdr:rowOff>168650</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a:off x="1447800" y="14193019"/>
          <a:ext cx="889000" cy="34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67002</xdr:rowOff>
    </xdr:from>
    <xdr:to>
      <xdr:col>11</xdr:col>
      <xdr:colOff>82550</xdr:colOff>
      <xdr:row>82</xdr:row>
      <xdr:rowOff>168602</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2286000" y="14125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7329</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955800" y="138947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467,512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35531</xdr:rowOff>
    </xdr:from>
    <xdr:to>
      <xdr:col>7</xdr:col>
      <xdr:colOff>31750</xdr:colOff>
      <xdr:row>82</xdr:row>
      <xdr:rowOff>137131</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1397000" y="140944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147308</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066800" y="138633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428,385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27964</xdr:rowOff>
    </xdr:from>
    <xdr:to>
      <xdr:col>23</xdr:col>
      <xdr:colOff>184150</xdr:colOff>
      <xdr:row>83</xdr:row>
      <xdr:rowOff>129564</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902200" y="14258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83</xdr:row>
      <xdr:rowOff>41</xdr:rowOff>
    </xdr:from>
    <xdr:ext cx="762000" cy="259045"/>
    <xdr:sp macro="" textlink="">
      <xdr:nvSpPr>
        <xdr:cNvPr id="213" name="人件費・物件費等の状況該当値テキスト">
          <a:extLst>
            <a:ext uri="{FF2B5EF4-FFF2-40B4-BE49-F238E27FC236}">
              <a16:creationId xmlns:a16="http://schemas.microsoft.com/office/drawing/2014/main" id="{00000000-0008-0000-0300-0000D5000000}"/>
            </a:ext>
          </a:extLst>
        </xdr:cNvPr>
        <xdr:cNvSpPr txBox="1"/>
      </xdr:nvSpPr>
      <xdr:spPr>
        <a:xfrm>
          <a:off x="5041900" y="142303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632,136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83</xdr:row>
      <xdr:rowOff>12430</xdr:rowOff>
    </xdr:from>
    <xdr:to>
      <xdr:col>19</xdr:col>
      <xdr:colOff>184150</xdr:colOff>
      <xdr:row>83</xdr:row>
      <xdr:rowOff>114030</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064000" y="14242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98807</xdr:rowOff>
    </xdr:from>
    <xdr:ext cx="7366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3733800" y="143291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612,822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82</xdr:row>
      <xdr:rowOff>146200</xdr:rowOff>
    </xdr:from>
    <xdr:to>
      <xdr:col>15</xdr:col>
      <xdr:colOff>133350</xdr:colOff>
      <xdr:row>83</xdr:row>
      <xdr:rowOff>76350</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3175000" y="14205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61127</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2844800" y="1429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565,976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82</xdr:row>
      <xdr:rowOff>117850</xdr:rowOff>
    </xdr:from>
    <xdr:to>
      <xdr:col>11</xdr:col>
      <xdr:colOff>82550</xdr:colOff>
      <xdr:row>83</xdr:row>
      <xdr:rowOff>48000</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2286000" y="14176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32777</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955800" y="14263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530,730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83319</xdr:rowOff>
    </xdr:from>
    <xdr:to>
      <xdr:col>7</xdr:col>
      <xdr:colOff>31750</xdr:colOff>
      <xdr:row>83</xdr:row>
      <xdr:rowOff>13469</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1397000" y="14142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169696</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066800" y="142285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487,799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2" name="正方形/長方形 221">
          <a:extLst>
            <a:ext uri="{FF2B5EF4-FFF2-40B4-BE49-F238E27FC236}">
              <a16:creationId xmlns:a16="http://schemas.microsoft.com/office/drawing/2014/main" id="{00000000-0008-0000-0300-0000DE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[97.6]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数値はほぼ横ばいで推移していたが、新規採用者数が多かったため令和４年度に１ポイントほど減少し、同程度を保っている。</a:t>
          </a:r>
        </a:p>
        <a:p>
          <a:r>
            <a:rPr kumimoji="1" lang="ja-JP" altLang="en-US" sz="1300">
              <a:latin typeface="ＭＳ Ｐゴシック" panose="020B0600070205080204" pitchFamily="50" charset="-128"/>
              <a:ea typeface="ＭＳ Ｐゴシック" panose="020B0600070205080204" pitchFamily="50" charset="-128"/>
            </a:rPr>
            <a:t>　類似団体平均を上回っており、従前より人事院勧告に基づき適正化に努めているが、給与構造の見直しを検討するなど、適正な給与水準の維持に努める。</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120650</xdr:rowOff>
    </xdr:from>
    <xdr:to>
      <xdr:col>85</xdr:col>
      <xdr:colOff>95250</xdr:colOff>
      <xdr:row>88</xdr:row>
      <xdr:rowOff>120650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20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149877</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06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81</xdr:row>
      <xdr:rowOff>114300</xdr:rowOff>
    </xdr:from>
    <xdr:to>
      <xdr:col>85</xdr:col>
      <xdr:colOff>95250</xdr:colOff>
      <xdr:row>81</xdr:row>
      <xdr:rowOff>114300</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00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80</xdr:row>
      <xdr:rowOff>143527</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385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5" name="給与水準   （国との比較）グラフ枠">
          <a:extLst>
            <a:ext uri="{FF2B5EF4-FFF2-40B4-BE49-F238E27FC236}">
              <a16:creationId xmlns:a16="http://schemas.microsoft.com/office/drawing/2014/main" id="{00000000-0008-0000-0300-0000F5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60007</xdr:rowOff>
    </xdr:from>
    <xdr:to>
      <xdr:col>81</xdr:col>
      <xdr:colOff>44450</xdr:colOff>
      <xdr:row>88</xdr:row>
      <xdr:rowOff>108586</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flipV="1">
          <a:off x="17018000" y="13947457"/>
          <a:ext cx="0" cy="124872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88</xdr:row>
      <xdr:rowOff>80663</xdr:rowOff>
    </xdr:from>
    <xdr:ext cx="762000" cy="259045"/>
    <xdr:sp macro="" textlink="">
      <xdr:nvSpPr>
        <xdr:cNvPr id="247" name="給与水準   （国との比較）最小値テキスト">
          <a:extLst>
            <a:ext uri="{FF2B5EF4-FFF2-40B4-BE49-F238E27FC236}">
              <a16:creationId xmlns:a16="http://schemas.microsoft.com/office/drawing/2014/main" id="{00000000-0008-0000-0300-0000F7000000}"/>
            </a:ext>
          </a:extLst>
        </xdr:cNvPr>
        <xdr:cNvSpPr txBox="1"/>
      </xdr:nvSpPr>
      <xdr:spPr>
        <a:xfrm>
          <a:off x="17106900" y="151682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88</xdr:row>
      <xdr:rowOff>108586</xdr:rowOff>
    </xdr:from>
    <xdr:to>
      <xdr:col>81</xdr:col>
      <xdr:colOff>133350</xdr:colOff>
      <xdr:row>88</xdr:row>
      <xdr:rowOff>108586</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a:off x="16929100" y="151961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146384</xdr:rowOff>
    </xdr:from>
    <xdr:ext cx="762000" cy="259045"/>
    <xdr:sp macro="" textlink="">
      <xdr:nvSpPr>
        <xdr:cNvPr id="249" name="給与水準   （国との比較）最大値テキスト">
          <a:extLst>
            <a:ext uri="{FF2B5EF4-FFF2-40B4-BE49-F238E27FC236}">
              <a16:creationId xmlns:a16="http://schemas.microsoft.com/office/drawing/2014/main" id="{00000000-0008-0000-0300-0000F9000000}"/>
            </a:ext>
          </a:extLst>
        </xdr:cNvPr>
        <xdr:cNvSpPr txBox="1"/>
      </xdr:nvSpPr>
      <xdr:spPr>
        <a:xfrm>
          <a:off x="17106900" y="13690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60007</xdr:rowOff>
    </xdr:from>
    <xdr:to>
      <xdr:col>81</xdr:col>
      <xdr:colOff>133350</xdr:colOff>
      <xdr:row>81</xdr:row>
      <xdr:rowOff>60007</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6929100" y="139474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141288</xdr:rowOff>
    </xdr:from>
    <xdr:to>
      <xdr:col>81</xdr:col>
      <xdr:colOff>44450</xdr:colOff>
      <xdr:row>87</xdr:row>
      <xdr:rowOff>147320</xdr:rowOff>
    </xdr:to>
    <xdr:cxnSp macro="">
      <xdr:nvCxnSpPr>
        <xdr:cNvPr id="251" name="直線コネクタ 250">
          <a:extLst>
            <a:ext uri="{FF2B5EF4-FFF2-40B4-BE49-F238E27FC236}">
              <a16:creationId xmlns:a16="http://schemas.microsoft.com/office/drawing/2014/main" id="{00000000-0008-0000-0300-0000FB000000}"/>
            </a:ext>
          </a:extLst>
        </xdr:cNvPr>
        <xdr:cNvCxnSpPr/>
      </xdr:nvCxnSpPr>
      <xdr:spPr>
        <a:xfrm>
          <a:off x="16179800" y="15057438"/>
          <a:ext cx="838200" cy="60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85</xdr:row>
      <xdr:rowOff>151782</xdr:rowOff>
    </xdr:from>
    <xdr:ext cx="762000" cy="259045"/>
    <xdr:sp macro="" textlink="">
      <xdr:nvSpPr>
        <xdr:cNvPr id="252" name="給与水準   （国との比較）平均値テキスト">
          <a:extLst>
            <a:ext uri="{FF2B5EF4-FFF2-40B4-BE49-F238E27FC236}">
              <a16:creationId xmlns:a16="http://schemas.microsoft.com/office/drawing/2014/main" id="{00000000-0008-0000-0300-0000FC000000}"/>
            </a:ext>
          </a:extLst>
        </xdr:cNvPr>
        <xdr:cNvSpPr txBox="1"/>
      </xdr:nvSpPr>
      <xdr:spPr>
        <a:xfrm>
          <a:off x="17106900" y="1472503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135255</xdr:rowOff>
    </xdr:from>
    <xdr:to>
      <xdr:col>81</xdr:col>
      <xdr:colOff>95250</xdr:colOff>
      <xdr:row>87</xdr:row>
      <xdr:rowOff>65405</xdr:rowOff>
    </xdr:to>
    <xdr:sp macro="" textlink="">
      <xdr:nvSpPr>
        <xdr:cNvPr id="253" name="フローチャート: 判断 252">
          <a:extLst>
            <a:ext uri="{FF2B5EF4-FFF2-40B4-BE49-F238E27FC236}">
              <a16:creationId xmlns:a16="http://schemas.microsoft.com/office/drawing/2014/main" id="{00000000-0008-0000-0300-0000FD000000}"/>
            </a:ext>
          </a:extLst>
        </xdr:cNvPr>
        <xdr:cNvSpPr/>
      </xdr:nvSpPr>
      <xdr:spPr>
        <a:xfrm>
          <a:off x="16967200" y="14879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87</xdr:row>
      <xdr:rowOff>141288</xdr:rowOff>
    </xdr:from>
    <xdr:to>
      <xdr:col>77</xdr:col>
      <xdr:colOff>44450</xdr:colOff>
      <xdr:row>88</xdr:row>
      <xdr:rowOff>36195</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flipV="1">
          <a:off x="15290800" y="15057438"/>
          <a:ext cx="889000" cy="66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141288</xdr:rowOff>
    </xdr:from>
    <xdr:to>
      <xdr:col>77</xdr:col>
      <xdr:colOff>95250</xdr:colOff>
      <xdr:row>87</xdr:row>
      <xdr:rowOff>71438</xdr:rowOff>
    </xdr:to>
    <xdr:sp macro="" textlink="">
      <xdr:nvSpPr>
        <xdr:cNvPr id="255" name="フローチャート: 判断 254">
          <a:extLst>
            <a:ext uri="{FF2B5EF4-FFF2-40B4-BE49-F238E27FC236}">
              <a16:creationId xmlns:a16="http://schemas.microsoft.com/office/drawing/2014/main" id="{00000000-0008-0000-0300-0000FF000000}"/>
            </a:ext>
          </a:extLst>
        </xdr:cNvPr>
        <xdr:cNvSpPr/>
      </xdr:nvSpPr>
      <xdr:spPr>
        <a:xfrm>
          <a:off x="16129000" y="14885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85</xdr:row>
      <xdr:rowOff>81615</xdr:rowOff>
    </xdr:from>
    <xdr:ext cx="736600" cy="259045"/>
    <xdr:sp macro="" textlink="">
      <xdr:nvSpPr>
        <xdr:cNvPr id="256" name="テキスト ボックス 255">
          <a:extLst>
            <a:ext uri="{FF2B5EF4-FFF2-40B4-BE49-F238E27FC236}">
              <a16:creationId xmlns:a16="http://schemas.microsoft.com/office/drawing/2014/main" id="{00000000-0008-0000-0300-000000010000}"/>
            </a:ext>
          </a:extLst>
        </xdr:cNvPr>
        <xdr:cNvSpPr txBox="1"/>
      </xdr:nvSpPr>
      <xdr:spPr>
        <a:xfrm>
          <a:off x="15798800" y="146548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88</xdr:row>
      <xdr:rowOff>36195</xdr:rowOff>
    </xdr:from>
    <xdr:to>
      <xdr:col>72</xdr:col>
      <xdr:colOff>203200</xdr:colOff>
      <xdr:row>88</xdr:row>
      <xdr:rowOff>72389</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flipV="1">
          <a:off x="14401800" y="15123795"/>
          <a:ext cx="889000" cy="36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153352</xdr:rowOff>
    </xdr:from>
    <xdr:to>
      <xdr:col>73</xdr:col>
      <xdr:colOff>44450</xdr:colOff>
      <xdr:row>87</xdr:row>
      <xdr:rowOff>83502</xdr:rowOff>
    </xdr:to>
    <xdr:sp macro="" textlink="">
      <xdr:nvSpPr>
        <xdr:cNvPr id="258" name="フローチャート: 判断 257">
          <a:extLst>
            <a:ext uri="{FF2B5EF4-FFF2-40B4-BE49-F238E27FC236}">
              <a16:creationId xmlns:a16="http://schemas.microsoft.com/office/drawing/2014/main" id="{00000000-0008-0000-0300-000002010000}"/>
            </a:ext>
          </a:extLst>
        </xdr:cNvPr>
        <xdr:cNvSpPr/>
      </xdr:nvSpPr>
      <xdr:spPr>
        <a:xfrm>
          <a:off x="15240000" y="148980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85</xdr:row>
      <xdr:rowOff>93679</xdr:rowOff>
    </xdr:from>
    <xdr:ext cx="762000" cy="259045"/>
    <xdr:sp macro="" textlink="">
      <xdr:nvSpPr>
        <xdr:cNvPr id="259" name="テキスト ボックス 258">
          <a:extLst>
            <a:ext uri="{FF2B5EF4-FFF2-40B4-BE49-F238E27FC236}">
              <a16:creationId xmlns:a16="http://schemas.microsoft.com/office/drawing/2014/main" id="{00000000-0008-0000-0300-000003010000}"/>
            </a:ext>
          </a:extLst>
        </xdr:cNvPr>
        <xdr:cNvSpPr txBox="1"/>
      </xdr:nvSpPr>
      <xdr:spPr>
        <a:xfrm>
          <a:off x="14909800" y="146669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88</xdr:row>
      <xdr:rowOff>42227</xdr:rowOff>
    </xdr:from>
    <xdr:to>
      <xdr:col>68</xdr:col>
      <xdr:colOff>152400</xdr:colOff>
      <xdr:row>88</xdr:row>
      <xdr:rowOff>72389</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a:off x="13512800" y="15129827"/>
          <a:ext cx="889000" cy="301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147320</xdr:rowOff>
    </xdr:from>
    <xdr:to>
      <xdr:col>68</xdr:col>
      <xdr:colOff>203200</xdr:colOff>
      <xdr:row>87</xdr:row>
      <xdr:rowOff>77470</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4351000" y="1489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85</xdr:row>
      <xdr:rowOff>87647</xdr:rowOff>
    </xdr:from>
    <xdr:ext cx="7620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4020800" y="14660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147320</xdr:rowOff>
    </xdr:from>
    <xdr:to>
      <xdr:col>64</xdr:col>
      <xdr:colOff>152400</xdr:colOff>
      <xdr:row>87</xdr:row>
      <xdr:rowOff>77470</xdr:rowOff>
    </xdr:to>
    <xdr:sp macro="" textlink="">
      <xdr:nvSpPr>
        <xdr:cNvPr id="263" name="フローチャート: 判断 262">
          <a:extLst>
            <a:ext uri="{FF2B5EF4-FFF2-40B4-BE49-F238E27FC236}">
              <a16:creationId xmlns:a16="http://schemas.microsoft.com/office/drawing/2014/main" id="{00000000-0008-0000-0300-000007010000}"/>
            </a:ext>
          </a:extLst>
        </xdr:cNvPr>
        <xdr:cNvSpPr/>
      </xdr:nvSpPr>
      <xdr:spPr>
        <a:xfrm>
          <a:off x="13462000" y="1489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85</xdr:row>
      <xdr:rowOff>87647</xdr:rowOff>
    </xdr:from>
    <xdr:ext cx="762000" cy="259045"/>
    <xdr:sp macro="" textlink="">
      <xdr:nvSpPr>
        <xdr:cNvPr id="264" name="テキスト ボックス 263">
          <a:extLst>
            <a:ext uri="{FF2B5EF4-FFF2-40B4-BE49-F238E27FC236}">
              <a16:creationId xmlns:a16="http://schemas.microsoft.com/office/drawing/2014/main" id="{00000000-0008-0000-0300-000008010000}"/>
            </a:ext>
          </a:extLst>
        </xdr:cNvPr>
        <xdr:cNvSpPr txBox="1"/>
      </xdr:nvSpPr>
      <xdr:spPr>
        <a:xfrm>
          <a:off x="13131800" y="14660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67" name="テキスト ボックス 266">
          <a:extLst>
            <a:ext uri="{FF2B5EF4-FFF2-40B4-BE49-F238E27FC236}">
              <a16:creationId xmlns:a16="http://schemas.microsoft.com/office/drawing/2014/main" id="{00000000-0008-0000-0300-00000B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96520</xdr:rowOff>
    </xdr:from>
    <xdr:to>
      <xdr:col>81</xdr:col>
      <xdr:colOff>95250</xdr:colOff>
      <xdr:row>88</xdr:row>
      <xdr:rowOff>26670</xdr:rowOff>
    </xdr:to>
    <xdr:sp macro="" textlink="">
      <xdr:nvSpPr>
        <xdr:cNvPr id="270" name="楕円 269">
          <a:extLst>
            <a:ext uri="{FF2B5EF4-FFF2-40B4-BE49-F238E27FC236}">
              <a16:creationId xmlns:a16="http://schemas.microsoft.com/office/drawing/2014/main" id="{00000000-0008-0000-0300-00000E010000}"/>
            </a:ext>
          </a:extLst>
        </xdr:cNvPr>
        <xdr:cNvSpPr/>
      </xdr:nvSpPr>
      <xdr:spPr>
        <a:xfrm>
          <a:off x="16967200" y="15012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87</xdr:row>
      <xdr:rowOff>68597</xdr:rowOff>
    </xdr:from>
    <xdr:ext cx="762000" cy="259045"/>
    <xdr:sp macro="" textlink="">
      <xdr:nvSpPr>
        <xdr:cNvPr id="271" name="給与水準   （国との比較）該当値テキスト">
          <a:extLst>
            <a:ext uri="{FF2B5EF4-FFF2-40B4-BE49-F238E27FC236}">
              <a16:creationId xmlns:a16="http://schemas.microsoft.com/office/drawing/2014/main" id="{00000000-0008-0000-0300-00000F010000}"/>
            </a:ext>
          </a:extLst>
        </xdr:cNvPr>
        <xdr:cNvSpPr txBox="1"/>
      </xdr:nvSpPr>
      <xdr:spPr>
        <a:xfrm>
          <a:off x="17106900" y="149847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87</xdr:row>
      <xdr:rowOff>90488</xdr:rowOff>
    </xdr:from>
    <xdr:to>
      <xdr:col>77</xdr:col>
      <xdr:colOff>95250</xdr:colOff>
      <xdr:row>88</xdr:row>
      <xdr:rowOff>20638</xdr:rowOff>
    </xdr:to>
    <xdr:sp macro="" textlink="">
      <xdr:nvSpPr>
        <xdr:cNvPr id="272" name="楕円 271">
          <a:extLst>
            <a:ext uri="{FF2B5EF4-FFF2-40B4-BE49-F238E27FC236}">
              <a16:creationId xmlns:a16="http://schemas.microsoft.com/office/drawing/2014/main" id="{00000000-0008-0000-0300-000010010000}"/>
            </a:ext>
          </a:extLst>
        </xdr:cNvPr>
        <xdr:cNvSpPr/>
      </xdr:nvSpPr>
      <xdr:spPr>
        <a:xfrm>
          <a:off x="16129000" y="150066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88</xdr:row>
      <xdr:rowOff>5415</xdr:rowOff>
    </xdr:from>
    <xdr:ext cx="7366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798800" y="1509301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87</xdr:row>
      <xdr:rowOff>156845</xdr:rowOff>
    </xdr:from>
    <xdr:to>
      <xdr:col>73</xdr:col>
      <xdr:colOff>44450</xdr:colOff>
      <xdr:row>88</xdr:row>
      <xdr:rowOff>86995</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5240000" y="15072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71772</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4909800" y="151593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88</xdr:row>
      <xdr:rowOff>21589</xdr:rowOff>
    </xdr:from>
    <xdr:to>
      <xdr:col>68</xdr:col>
      <xdr:colOff>203200</xdr:colOff>
      <xdr:row>88</xdr:row>
      <xdr:rowOff>123189</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4351000" y="15109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88</xdr:row>
      <xdr:rowOff>107966</xdr:rowOff>
    </xdr:from>
    <xdr:ext cx="7620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4020800" y="151955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162877</xdr:rowOff>
    </xdr:from>
    <xdr:to>
      <xdr:col>64</xdr:col>
      <xdr:colOff>152400</xdr:colOff>
      <xdr:row>88</xdr:row>
      <xdr:rowOff>93027</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3462000" y="15079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88</xdr:row>
      <xdr:rowOff>77804</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3131800" y="151654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0" name="正方形/長方形 279">
          <a:extLst>
            <a:ext uri="{FF2B5EF4-FFF2-40B4-BE49-F238E27FC236}">
              <a16:creationId xmlns:a16="http://schemas.microsoft.com/office/drawing/2014/main" id="{00000000-0008-0000-0300-000018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2" name="テキスト ボックス 281">
          <a:extLst>
            <a:ext uri="{FF2B5EF4-FFF2-40B4-BE49-F238E27FC236}">
              <a16:creationId xmlns:a16="http://schemas.microsoft.com/office/drawing/2014/main" id="{00000000-0008-0000-0300-00001A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[23.78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3" name="正方形/長方形 282">
          <a:extLst>
            <a:ext uri="{FF2B5EF4-FFF2-40B4-BE49-F238E27FC236}">
              <a16:creationId xmlns:a16="http://schemas.microsoft.com/office/drawing/2014/main" id="{00000000-0008-0000-0300-00001B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5" name="正方形/長方形 284">
          <a:extLst>
            <a:ext uri="{FF2B5EF4-FFF2-40B4-BE49-F238E27FC236}">
              <a16:creationId xmlns:a16="http://schemas.microsoft.com/office/drawing/2014/main" id="{00000000-0008-0000-0300-00001D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2" name="テキスト ボックス 291">
          <a:extLst>
            <a:ext uri="{FF2B5EF4-FFF2-40B4-BE49-F238E27FC236}">
              <a16:creationId xmlns:a16="http://schemas.microsoft.com/office/drawing/2014/main" id="{00000000-0008-0000-0300-000024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数値はほぼ横ばいで推移していたが、令和４年度、令和５年度と不足していた職員を採用したため増となっている。</a:t>
          </a:r>
        </a:p>
        <a:p>
          <a:r>
            <a:rPr kumimoji="1" lang="ja-JP" altLang="en-US" sz="1300">
              <a:latin typeface="ＭＳ Ｐゴシック" panose="020B0600070205080204" pitchFamily="50" charset="-128"/>
              <a:ea typeface="ＭＳ Ｐゴシック" panose="020B0600070205080204" pitchFamily="50" charset="-128"/>
            </a:rPr>
            <a:t>　措定類似団体平均は下回っており、従前から行っている新規採用の抑制等によるものであるが、これからも行政サービスの低下を招かない範囲で適切な定員管理に取り組んでいく。</a:t>
          </a:r>
        </a:p>
      </xdr:txBody>
    </xdr:sp>
    <xdr:clientData/>
  </xdr:twoCellAnchor>
  <xdr:oneCellAnchor>
    <xdr:from>
      <xdr:col>61</xdr:col>
      <xdr:colOff>6350</xdr:colOff>
      <xdr:row>54</xdr:row>
      <xdr:rowOff>139700</xdr:rowOff>
    </xdr:from>
    <xdr:ext cx="349839" cy="225703"/>
    <xdr:sp macro="" textlink="">
      <xdr:nvSpPr>
        <xdr:cNvPr id="293" name="テキスト ボックス 292">
          <a:extLst>
            <a:ext uri="{FF2B5EF4-FFF2-40B4-BE49-F238E27FC236}">
              <a16:creationId xmlns:a16="http://schemas.microsoft.com/office/drawing/2014/main" id="{00000000-0008-0000-0300-000025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4" name="直線コネクタ 293">
          <a:extLst>
            <a:ext uri="{FF2B5EF4-FFF2-40B4-BE49-F238E27FC236}">
              <a16:creationId xmlns:a16="http://schemas.microsoft.com/office/drawing/2014/main" id="{00000000-0008-0000-0300-000026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5" name="テキスト ボックス 294">
          <a:extLst>
            <a:ext uri="{FF2B5EF4-FFF2-40B4-BE49-F238E27FC236}">
              <a16:creationId xmlns:a16="http://schemas.microsoft.com/office/drawing/2014/main" id="{00000000-0008-0000-0300-000027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68</xdr:row>
      <xdr:rowOff>41275</xdr:rowOff>
    </xdr:from>
    <xdr:to>
      <xdr:col>85</xdr:col>
      <xdr:colOff>95250</xdr:colOff>
      <xdr:row>68</xdr:row>
      <xdr:rowOff>41275</xdr:rowOff>
    </xdr:to>
    <xdr:cxnSp macro="">
      <xdr:nvCxnSpPr>
        <xdr:cNvPr id="296" name="直線コネクタ 295">
          <a:extLst>
            <a:ext uri="{FF2B5EF4-FFF2-40B4-BE49-F238E27FC236}">
              <a16:creationId xmlns:a16="http://schemas.microsoft.com/office/drawing/2014/main" id="{00000000-0008-0000-0300-000028010000}"/>
            </a:ext>
          </a:extLst>
        </xdr:cNvPr>
        <xdr:cNvCxnSpPr/>
      </xdr:nvCxnSpPr>
      <xdr:spPr>
        <a:xfrm>
          <a:off x="12827000" y="116998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70502</xdr:rowOff>
    </xdr:from>
    <xdr:ext cx="762000" cy="259045"/>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065000" y="11557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66</xdr:row>
      <xdr:rowOff>82550</xdr:rowOff>
    </xdr:from>
    <xdr:to>
      <xdr:col>85</xdr:col>
      <xdr:colOff>95250</xdr:colOff>
      <xdr:row>66</xdr:row>
      <xdr:rowOff>82550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111777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64</xdr:row>
      <xdr:rowOff>123825</xdr:rowOff>
    </xdr:from>
    <xdr:to>
      <xdr:col>85</xdr:col>
      <xdr:colOff>95250</xdr:colOff>
      <xdr:row>64</xdr:row>
      <xdr:rowOff>123825</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0966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153052</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0954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34925</xdr:rowOff>
    </xdr:from>
    <xdr:to>
      <xdr:col>85</xdr:col>
      <xdr:colOff>95250</xdr:colOff>
      <xdr:row>61</xdr:row>
      <xdr:rowOff>34925</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4933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60</xdr:row>
      <xdr:rowOff>64152</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351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76200</xdr:rowOff>
    </xdr:from>
    <xdr:to>
      <xdr:col>85</xdr:col>
      <xdr:colOff>95250</xdr:colOff>
      <xdr:row>59</xdr:row>
      <xdr:rowOff>76200</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58</xdr:row>
      <xdr:rowOff>105427</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117475</xdr:rowOff>
    </xdr:from>
    <xdr:to>
      <xdr:col>85</xdr:col>
      <xdr:colOff>95250</xdr:colOff>
      <xdr:row>57</xdr:row>
      <xdr:rowOff>117475</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8901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56</xdr:row>
      <xdr:rowOff>146702</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9747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2" name="定員管理の状況グラフ枠">
          <a:extLst>
            <a:ext uri="{FF2B5EF4-FFF2-40B4-BE49-F238E27FC236}">
              <a16:creationId xmlns:a16="http://schemas.microsoft.com/office/drawing/2014/main" id="{00000000-0008-0000-0300-000038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32591</xdr:rowOff>
    </xdr:from>
    <xdr:to>
      <xdr:col>81</xdr:col>
      <xdr:colOff>44450</xdr:colOff>
      <xdr:row>66</xdr:row>
      <xdr:rowOff>163385</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flipV="1">
          <a:off x="17018000" y="9976691"/>
          <a:ext cx="0" cy="150239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135462</xdr:rowOff>
    </xdr:from>
    <xdr:ext cx="762000" cy="259045"/>
    <xdr:sp macro="" textlink="">
      <xdr:nvSpPr>
        <xdr:cNvPr id="314" name="定員管理の状況最小値テキスト">
          <a:extLst>
            <a:ext uri="{FF2B5EF4-FFF2-40B4-BE49-F238E27FC236}">
              <a16:creationId xmlns:a16="http://schemas.microsoft.com/office/drawing/2014/main" id="{00000000-0008-0000-0300-00003A010000}"/>
            </a:ext>
          </a:extLst>
        </xdr:cNvPr>
        <xdr:cNvSpPr txBox="1"/>
      </xdr:nvSpPr>
      <xdr:spPr>
        <a:xfrm>
          <a:off x="17106900" y="114511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66</xdr:row>
      <xdr:rowOff>163385</xdr:rowOff>
    </xdr:from>
    <xdr:to>
      <xdr:col>81</xdr:col>
      <xdr:colOff>133350</xdr:colOff>
      <xdr:row>66</xdr:row>
      <xdr:rowOff>163385</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6929100" y="114790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56</xdr:row>
      <xdr:rowOff>118968</xdr:rowOff>
    </xdr:from>
    <xdr:ext cx="762000" cy="259045"/>
    <xdr:sp macro="" textlink="">
      <xdr:nvSpPr>
        <xdr:cNvPr id="316" name="定員管理の状況最大値テキスト">
          <a:extLst>
            <a:ext uri="{FF2B5EF4-FFF2-40B4-BE49-F238E27FC236}">
              <a16:creationId xmlns:a16="http://schemas.microsoft.com/office/drawing/2014/main" id="{00000000-0008-0000-0300-00003C010000}"/>
            </a:ext>
          </a:extLst>
        </xdr:cNvPr>
        <xdr:cNvSpPr txBox="1"/>
      </xdr:nvSpPr>
      <xdr:spPr>
        <a:xfrm>
          <a:off x="17106900" y="97201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32591</xdr:rowOff>
    </xdr:from>
    <xdr:to>
      <xdr:col>81</xdr:col>
      <xdr:colOff>133350</xdr:colOff>
      <xdr:row>58</xdr:row>
      <xdr:rowOff>32591</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929100" y="99766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168799</xdr:rowOff>
    </xdr:from>
    <xdr:to>
      <xdr:col>81</xdr:col>
      <xdr:colOff>44450</xdr:colOff>
      <xdr:row>60</xdr:row>
      <xdr:rowOff>18764</xdr:rowOff>
    </xdr:to>
    <xdr:cxnSp macro="">
      <xdr:nvCxnSpPr>
        <xdr:cNvPr id="318" name="直線コネクタ 317">
          <a:extLst>
            <a:ext uri="{FF2B5EF4-FFF2-40B4-BE49-F238E27FC236}">
              <a16:creationId xmlns:a16="http://schemas.microsoft.com/office/drawing/2014/main" id="{00000000-0008-0000-0300-00003E010000}"/>
            </a:ext>
          </a:extLst>
        </xdr:cNvPr>
        <xdr:cNvCxnSpPr/>
      </xdr:nvCxnSpPr>
      <xdr:spPr>
        <a:xfrm>
          <a:off x="16179800" y="10284349"/>
          <a:ext cx="838200" cy="214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59</xdr:row>
      <xdr:rowOff>125668</xdr:rowOff>
    </xdr:from>
    <xdr:ext cx="762000" cy="259045"/>
    <xdr:sp macro="" textlink="">
      <xdr:nvSpPr>
        <xdr:cNvPr id="319" name="定員管理の状況平均値テキスト">
          <a:extLst>
            <a:ext uri="{FF2B5EF4-FFF2-40B4-BE49-F238E27FC236}">
              <a16:creationId xmlns:a16="http://schemas.microsoft.com/office/drawing/2014/main" id="{00000000-0008-0000-0300-00003F010000}"/>
            </a:ext>
          </a:extLst>
        </xdr:cNvPr>
        <xdr:cNvSpPr txBox="1"/>
      </xdr:nvSpPr>
      <xdr:spPr>
        <a:xfrm>
          <a:off x="17106900" y="1024121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59</xdr:row>
      <xdr:rowOff>153591</xdr:rowOff>
    </xdr:from>
    <xdr:to>
      <xdr:col>81</xdr:col>
      <xdr:colOff>95250</xdr:colOff>
      <xdr:row>60</xdr:row>
      <xdr:rowOff>83741</xdr:rowOff>
    </xdr:to>
    <xdr:sp macro="" textlink="">
      <xdr:nvSpPr>
        <xdr:cNvPr id="320" name="フローチャート: 判断 319">
          <a:extLst>
            <a:ext uri="{FF2B5EF4-FFF2-40B4-BE49-F238E27FC236}">
              <a16:creationId xmlns:a16="http://schemas.microsoft.com/office/drawing/2014/main" id="{00000000-0008-0000-0300-000040010000}"/>
            </a:ext>
          </a:extLst>
        </xdr:cNvPr>
        <xdr:cNvSpPr/>
      </xdr:nvSpPr>
      <xdr:spPr>
        <a:xfrm>
          <a:off x="16967200" y="10269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93996</xdr:rowOff>
    </xdr:from>
    <xdr:to>
      <xdr:col>77</xdr:col>
      <xdr:colOff>44450</xdr:colOff>
      <xdr:row>59</xdr:row>
      <xdr:rowOff>168799</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5290800" y="10209546"/>
          <a:ext cx="889000" cy="748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59</xdr:row>
      <xdr:rowOff>141827</xdr:rowOff>
    </xdr:from>
    <xdr:to>
      <xdr:col>77</xdr:col>
      <xdr:colOff>95250</xdr:colOff>
      <xdr:row>60</xdr:row>
      <xdr:rowOff>71977</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6129000" y="102573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60</xdr:row>
      <xdr:rowOff>56754</xdr:rowOff>
    </xdr:from>
    <xdr:ext cx="736600" cy="259045"/>
    <xdr:sp macro="" textlink="">
      <xdr:nvSpPr>
        <xdr:cNvPr id="323" name="テキスト ボックス 322">
          <a:extLst>
            <a:ext uri="{FF2B5EF4-FFF2-40B4-BE49-F238E27FC236}">
              <a16:creationId xmlns:a16="http://schemas.microsoft.com/office/drawing/2014/main" id="{00000000-0008-0000-0300-000043010000}"/>
            </a:ext>
          </a:extLst>
        </xdr:cNvPr>
        <xdr:cNvSpPr txBox="1"/>
      </xdr:nvSpPr>
      <xdr:spPr>
        <a:xfrm>
          <a:off x="15798800" y="103437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59</xdr:row>
      <xdr:rowOff>85249</xdr:rowOff>
    </xdr:from>
    <xdr:to>
      <xdr:col>72</xdr:col>
      <xdr:colOff>203200</xdr:colOff>
      <xdr:row>59</xdr:row>
      <xdr:rowOff>93996</xdr:rowOff>
    </xdr:to>
    <xdr:cxnSp macro="">
      <xdr:nvCxnSpPr>
        <xdr:cNvPr id="324" name="直線コネクタ 323">
          <a:extLst>
            <a:ext uri="{FF2B5EF4-FFF2-40B4-BE49-F238E27FC236}">
              <a16:creationId xmlns:a16="http://schemas.microsoft.com/office/drawing/2014/main" id="{00000000-0008-0000-0300-000044010000}"/>
            </a:ext>
          </a:extLst>
        </xdr:cNvPr>
        <xdr:cNvCxnSpPr/>
      </xdr:nvCxnSpPr>
      <xdr:spPr>
        <a:xfrm>
          <a:off x="14401800" y="10200799"/>
          <a:ext cx="889000" cy="87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59</xdr:row>
      <xdr:rowOff>120110</xdr:rowOff>
    </xdr:from>
    <xdr:to>
      <xdr:col>73</xdr:col>
      <xdr:colOff>44450</xdr:colOff>
      <xdr:row>60</xdr:row>
      <xdr:rowOff>50260</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5240000" y="10235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35037</xdr:rowOff>
    </xdr:from>
    <xdr:ext cx="762000" cy="259045"/>
    <xdr:sp macro="" textlink="">
      <xdr:nvSpPr>
        <xdr:cNvPr id="326" name="テキスト ボックス 325">
          <a:extLst>
            <a:ext uri="{FF2B5EF4-FFF2-40B4-BE49-F238E27FC236}">
              <a16:creationId xmlns:a16="http://schemas.microsoft.com/office/drawing/2014/main" id="{00000000-0008-0000-0300-000046010000}"/>
            </a:ext>
          </a:extLst>
        </xdr:cNvPr>
        <xdr:cNvSpPr txBox="1"/>
      </xdr:nvSpPr>
      <xdr:spPr>
        <a:xfrm>
          <a:off x="14909800" y="10322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59</xdr:row>
      <xdr:rowOff>85249</xdr:rowOff>
    </xdr:from>
    <xdr:to>
      <xdr:col>68</xdr:col>
      <xdr:colOff>152400</xdr:colOff>
      <xdr:row>59</xdr:row>
      <xdr:rowOff>126270</xdr:rowOff>
    </xdr:to>
    <xdr:cxnSp macro="">
      <xdr:nvCxnSpPr>
        <xdr:cNvPr id="327" name="直線コネクタ 326">
          <a:extLst>
            <a:ext uri="{FF2B5EF4-FFF2-40B4-BE49-F238E27FC236}">
              <a16:creationId xmlns:a16="http://schemas.microsoft.com/office/drawing/2014/main" id="{00000000-0008-0000-0300-000047010000}"/>
            </a:ext>
          </a:extLst>
        </xdr:cNvPr>
        <xdr:cNvCxnSpPr/>
      </xdr:nvCxnSpPr>
      <xdr:spPr>
        <a:xfrm flipV="1">
          <a:off x="13512800" y="10200799"/>
          <a:ext cx="889000" cy="41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59</xdr:row>
      <xdr:rowOff>108347</xdr:rowOff>
    </xdr:from>
    <xdr:to>
      <xdr:col>68</xdr:col>
      <xdr:colOff>203200</xdr:colOff>
      <xdr:row>60</xdr:row>
      <xdr:rowOff>38497</xdr:rowOff>
    </xdr:to>
    <xdr:sp macro="" textlink="">
      <xdr:nvSpPr>
        <xdr:cNvPr id="328" name="フローチャート: 判断 327">
          <a:extLst>
            <a:ext uri="{FF2B5EF4-FFF2-40B4-BE49-F238E27FC236}">
              <a16:creationId xmlns:a16="http://schemas.microsoft.com/office/drawing/2014/main" id="{00000000-0008-0000-0300-000048010000}"/>
            </a:ext>
          </a:extLst>
        </xdr:cNvPr>
        <xdr:cNvSpPr/>
      </xdr:nvSpPr>
      <xdr:spPr>
        <a:xfrm>
          <a:off x="14351000" y="102238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23274</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4020800" y="103102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96583</xdr:rowOff>
    </xdr:from>
    <xdr:to>
      <xdr:col>64</xdr:col>
      <xdr:colOff>152400</xdr:colOff>
      <xdr:row>60</xdr:row>
      <xdr:rowOff>26733</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3462000" y="102121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11510</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3131800" y="102985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59</xdr:row>
      <xdr:rowOff>139414</xdr:rowOff>
    </xdr:from>
    <xdr:to>
      <xdr:col>81</xdr:col>
      <xdr:colOff>95250</xdr:colOff>
      <xdr:row>60</xdr:row>
      <xdr:rowOff>69564</xdr:rowOff>
    </xdr:to>
    <xdr:sp macro="" textlink="">
      <xdr:nvSpPr>
        <xdr:cNvPr id="337" name="楕円 336">
          <a:extLst>
            <a:ext uri="{FF2B5EF4-FFF2-40B4-BE49-F238E27FC236}">
              <a16:creationId xmlns:a16="http://schemas.microsoft.com/office/drawing/2014/main" id="{00000000-0008-0000-0300-000051010000}"/>
            </a:ext>
          </a:extLst>
        </xdr:cNvPr>
        <xdr:cNvSpPr/>
      </xdr:nvSpPr>
      <xdr:spPr>
        <a:xfrm>
          <a:off x="16967200" y="10254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155941</xdr:rowOff>
    </xdr:from>
    <xdr:ext cx="762000" cy="259045"/>
    <xdr:sp macro="" textlink="">
      <xdr:nvSpPr>
        <xdr:cNvPr id="338" name="定員管理の状況該当値テキスト">
          <a:extLst>
            <a:ext uri="{FF2B5EF4-FFF2-40B4-BE49-F238E27FC236}">
              <a16:creationId xmlns:a16="http://schemas.microsoft.com/office/drawing/2014/main" id="{00000000-0008-0000-0300-000052010000}"/>
            </a:ext>
          </a:extLst>
        </xdr:cNvPr>
        <xdr:cNvSpPr txBox="1"/>
      </xdr:nvSpPr>
      <xdr:spPr>
        <a:xfrm>
          <a:off x="17106900" y="101000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59</xdr:row>
      <xdr:rowOff>117999</xdr:rowOff>
    </xdr:from>
    <xdr:to>
      <xdr:col>77</xdr:col>
      <xdr:colOff>95250</xdr:colOff>
      <xdr:row>60</xdr:row>
      <xdr:rowOff>48149</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6129000" y="102335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58</xdr:row>
      <xdr:rowOff>58326</xdr:rowOff>
    </xdr:from>
    <xdr:ext cx="7366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5798800" y="1000242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59</xdr:row>
      <xdr:rowOff>43196</xdr:rowOff>
    </xdr:from>
    <xdr:to>
      <xdr:col>73</xdr:col>
      <xdr:colOff>44450</xdr:colOff>
      <xdr:row>59</xdr:row>
      <xdr:rowOff>144796</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5240000" y="101587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154973</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4909800" y="99276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59</xdr:row>
      <xdr:rowOff>34449</xdr:rowOff>
    </xdr:from>
    <xdr:to>
      <xdr:col>68</xdr:col>
      <xdr:colOff>203200</xdr:colOff>
      <xdr:row>59</xdr:row>
      <xdr:rowOff>136049</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4351000" y="101499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146226</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4020800" y="99188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75470</xdr:rowOff>
    </xdr:from>
    <xdr:to>
      <xdr:col>64</xdr:col>
      <xdr:colOff>152400</xdr:colOff>
      <xdr:row>60</xdr:row>
      <xdr:rowOff>5620</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3462000" y="10191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15797</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3131800" y="9959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7" name="正方形/長方形 346">
          <a:extLst>
            <a:ext uri="{FF2B5EF4-FFF2-40B4-BE49-F238E27FC236}">
              <a16:creationId xmlns:a16="http://schemas.microsoft.com/office/drawing/2014/main" id="{00000000-0008-0000-0300-00005B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9" name="テキスト ボックス 348">
          <a:extLst>
            <a:ext uri="{FF2B5EF4-FFF2-40B4-BE49-F238E27FC236}">
              <a16:creationId xmlns:a16="http://schemas.microsoft.com/office/drawing/2014/main" id="{00000000-0008-0000-0300-00005D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近年、減少傾向にあり、類似団体平均を下回っている。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　令和５年度を皮切りに令和７年度まで大型事業の実施を予定しているため、今後上昇する見込みだが、後年度の負担を軽減するよう適切な財政運営に努める。</a:t>
          </a:r>
        </a:p>
      </xdr:txBody>
    </xdr:sp>
    <xdr:clientData/>
  </xdr:twoCellAnchor>
  <xdr:oneCellAnchor>
    <xdr:from>
      <xdr:col>61</xdr:col>
      <xdr:colOff>6350</xdr:colOff>
      <xdr:row>32</xdr:row>
      <xdr:rowOff>101600</xdr:rowOff>
    </xdr:from>
    <xdr:ext cx="298543" cy="225703"/>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3" name="公債費負担の状況グラフ枠">
          <a:extLst>
            <a:ext uri="{FF2B5EF4-FFF2-40B4-BE49-F238E27FC236}">
              <a16:creationId xmlns:a16="http://schemas.microsoft.com/office/drawing/2014/main" id="{00000000-0008-0000-0300-000075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40640</xdr:rowOff>
    </xdr:from>
    <xdr:to>
      <xdr:col>81</xdr:col>
      <xdr:colOff>44450</xdr:colOff>
      <xdr:row>45</xdr:row>
      <xdr:rowOff>98213</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flipV="1">
          <a:off x="17018000" y="6212840"/>
          <a:ext cx="0" cy="160062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70290</xdr:rowOff>
    </xdr:from>
    <xdr:ext cx="762000" cy="259045"/>
    <xdr:sp macro="" textlink="">
      <xdr:nvSpPr>
        <xdr:cNvPr id="375" name="公債費負担の状況最小値テキスト">
          <a:extLst>
            <a:ext uri="{FF2B5EF4-FFF2-40B4-BE49-F238E27FC236}">
              <a16:creationId xmlns:a16="http://schemas.microsoft.com/office/drawing/2014/main" id="{00000000-0008-0000-0300-000077010000}"/>
            </a:ext>
          </a:extLst>
        </xdr:cNvPr>
        <xdr:cNvSpPr txBox="1"/>
      </xdr:nvSpPr>
      <xdr:spPr>
        <a:xfrm>
          <a:off x="17106900" y="77855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98213</xdr:rowOff>
    </xdr:from>
    <xdr:to>
      <xdr:col>81</xdr:col>
      <xdr:colOff>133350</xdr:colOff>
      <xdr:row>45</xdr:row>
      <xdr:rowOff>98213</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6929100" y="78134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127017</xdr:rowOff>
    </xdr:from>
    <xdr:ext cx="762000" cy="259045"/>
    <xdr:sp macro="" textlink="">
      <xdr:nvSpPr>
        <xdr:cNvPr id="377" name="公債費負担の状況最大値テキスト">
          <a:extLst>
            <a:ext uri="{FF2B5EF4-FFF2-40B4-BE49-F238E27FC236}">
              <a16:creationId xmlns:a16="http://schemas.microsoft.com/office/drawing/2014/main" id="{00000000-0008-0000-0300-000079010000}"/>
            </a:ext>
          </a:extLst>
        </xdr:cNvPr>
        <xdr:cNvSpPr txBox="1"/>
      </xdr:nvSpPr>
      <xdr:spPr>
        <a:xfrm>
          <a:off x="17106900" y="5956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40640</xdr:rowOff>
    </xdr:from>
    <xdr:to>
      <xdr:col>81</xdr:col>
      <xdr:colOff>133350</xdr:colOff>
      <xdr:row>36</xdr:row>
      <xdr:rowOff>40640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6929100" y="62128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41</xdr:row>
      <xdr:rowOff>27940</xdr:rowOff>
    </xdr:from>
    <xdr:to>
      <xdr:col>81</xdr:col>
      <xdr:colOff>44450</xdr:colOff>
      <xdr:row>41</xdr:row>
      <xdr:rowOff>27940</xdr:rowOff>
    </xdr:to>
    <xdr:cxnSp macro="">
      <xdr:nvCxnSpPr>
        <xdr:cNvPr id="379" name="直線コネクタ 378">
          <a:extLst>
            <a:ext uri="{FF2B5EF4-FFF2-40B4-BE49-F238E27FC236}">
              <a16:creationId xmlns:a16="http://schemas.microsoft.com/office/drawing/2014/main" id="{00000000-0008-0000-0300-00007B010000}"/>
            </a:ext>
          </a:extLst>
        </xdr:cNvPr>
        <xdr:cNvCxnSpPr/>
      </xdr:nvCxnSpPr>
      <xdr:spPr>
        <a:xfrm>
          <a:off x="16179800" y="705739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93997</xdr:rowOff>
    </xdr:from>
    <xdr:ext cx="762000" cy="259045"/>
    <xdr:sp macro="" textlink="">
      <xdr:nvSpPr>
        <xdr:cNvPr id="380" name="公債費負担の状況平均値テキスト">
          <a:extLst>
            <a:ext uri="{FF2B5EF4-FFF2-40B4-BE49-F238E27FC236}">
              <a16:creationId xmlns:a16="http://schemas.microsoft.com/office/drawing/2014/main" id="{00000000-0008-0000-0300-00007C010000}"/>
            </a:ext>
          </a:extLst>
        </xdr:cNvPr>
        <xdr:cNvSpPr txBox="1"/>
      </xdr:nvSpPr>
      <xdr:spPr>
        <a:xfrm>
          <a:off x="17106900" y="712344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121920</xdr:rowOff>
    </xdr:from>
    <xdr:to>
      <xdr:col>81</xdr:col>
      <xdr:colOff>95250</xdr:colOff>
      <xdr:row>42</xdr:row>
      <xdr:rowOff>52070</xdr:rowOff>
    </xdr:to>
    <xdr:sp macro="" textlink="">
      <xdr:nvSpPr>
        <xdr:cNvPr id="381" name="フローチャート: 判断 380">
          <a:extLst>
            <a:ext uri="{FF2B5EF4-FFF2-40B4-BE49-F238E27FC236}">
              <a16:creationId xmlns:a16="http://schemas.microsoft.com/office/drawing/2014/main" id="{00000000-0008-0000-0300-00007D010000}"/>
            </a:ext>
          </a:extLst>
        </xdr:cNvPr>
        <xdr:cNvSpPr/>
      </xdr:nvSpPr>
      <xdr:spPr>
        <a:xfrm>
          <a:off x="16967200" y="7151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41</xdr:row>
      <xdr:rowOff>27940</xdr:rowOff>
    </xdr:from>
    <xdr:to>
      <xdr:col>77</xdr:col>
      <xdr:colOff>44450</xdr:colOff>
      <xdr:row>41</xdr:row>
      <xdr:rowOff>27940</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a:off x="15290800" y="705739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105833</xdr:rowOff>
    </xdr:from>
    <xdr:to>
      <xdr:col>77</xdr:col>
      <xdr:colOff>95250</xdr:colOff>
      <xdr:row>42</xdr:row>
      <xdr:rowOff>35983</xdr:rowOff>
    </xdr:to>
    <xdr:sp macro="" textlink="">
      <xdr:nvSpPr>
        <xdr:cNvPr id="383" name="フローチャート: 判断 382">
          <a:extLst>
            <a:ext uri="{FF2B5EF4-FFF2-40B4-BE49-F238E27FC236}">
              <a16:creationId xmlns:a16="http://schemas.microsoft.com/office/drawing/2014/main" id="{00000000-0008-0000-0300-00007F010000}"/>
            </a:ext>
          </a:extLst>
        </xdr:cNvPr>
        <xdr:cNvSpPr/>
      </xdr:nvSpPr>
      <xdr:spPr>
        <a:xfrm>
          <a:off x="16129000" y="7135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42</xdr:row>
      <xdr:rowOff>20760</xdr:rowOff>
    </xdr:from>
    <xdr:ext cx="736600" cy="259045"/>
    <xdr:sp macro="" textlink="">
      <xdr:nvSpPr>
        <xdr:cNvPr id="384" name="テキスト ボックス 383">
          <a:extLst>
            <a:ext uri="{FF2B5EF4-FFF2-40B4-BE49-F238E27FC236}">
              <a16:creationId xmlns:a16="http://schemas.microsoft.com/office/drawing/2014/main" id="{00000000-0008-0000-0300-000080010000}"/>
            </a:ext>
          </a:extLst>
        </xdr:cNvPr>
        <xdr:cNvSpPr txBox="1"/>
      </xdr:nvSpPr>
      <xdr:spPr>
        <a:xfrm>
          <a:off x="15798800" y="72216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41</xdr:row>
      <xdr:rowOff>27940</xdr:rowOff>
    </xdr:from>
    <xdr:to>
      <xdr:col>72</xdr:col>
      <xdr:colOff>203200</xdr:colOff>
      <xdr:row>41</xdr:row>
      <xdr:rowOff>44027</xdr:rowOff>
    </xdr:to>
    <xdr:cxnSp macro="">
      <xdr:nvCxnSpPr>
        <xdr:cNvPr id="385" name="直線コネクタ 384">
          <a:extLst>
            <a:ext uri="{FF2B5EF4-FFF2-40B4-BE49-F238E27FC236}">
              <a16:creationId xmlns:a16="http://schemas.microsoft.com/office/drawing/2014/main" id="{00000000-0008-0000-0300-000081010000}"/>
            </a:ext>
          </a:extLst>
        </xdr:cNvPr>
        <xdr:cNvCxnSpPr/>
      </xdr:nvCxnSpPr>
      <xdr:spPr>
        <a:xfrm flipV="1">
          <a:off x="14401800" y="7057390"/>
          <a:ext cx="8890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105833</xdr:rowOff>
    </xdr:from>
    <xdr:to>
      <xdr:col>73</xdr:col>
      <xdr:colOff>44450</xdr:colOff>
      <xdr:row>42</xdr:row>
      <xdr:rowOff>35983</xdr:rowOff>
    </xdr:to>
    <xdr:sp macro="" textlink="">
      <xdr:nvSpPr>
        <xdr:cNvPr id="386" name="フローチャート: 判断 385">
          <a:extLst>
            <a:ext uri="{FF2B5EF4-FFF2-40B4-BE49-F238E27FC236}">
              <a16:creationId xmlns:a16="http://schemas.microsoft.com/office/drawing/2014/main" id="{00000000-0008-0000-0300-000082010000}"/>
            </a:ext>
          </a:extLst>
        </xdr:cNvPr>
        <xdr:cNvSpPr/>
      </xdr:nvSpPr>
      <xdr:spPr>
        <a:xfrm>
          <a:off x="15240000" y="7135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42</xdr:row>
      <xdr:rowOff>20760</xdr:rowOff>
    </xdr:from>
    <xdr:ext cx="762000" cy="259045"/>
    <xdr:sp macro="" textlink="">
      <xdr:nvSpPr>
        <xdr:cNvPr id="387" name="テキスト ボックス 386">
          <a:extLst>
            <a:ext uri="{FF2B5EF4-FFF2-40B4-BE49-F238E27FC236}">
              <a16:creationId xmlns:a16="http://schemas.microsoft.com/office/drawing/2014/main" id="{00000000-0008-0000-0300-000083010000}"/>
            </a:ext>
          </a:extLst>
        </xdr:cNvPr>
        <xdr:cNvSpPr txBox="1"/>
      </xdr:nvSpPr>
      <xdr:spPr>
        <a:xfrm>
          <a:off x="14909800" y="72216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41</xdr:row>
      <xdr:rowOff>44027</xdr:rowOff>
    </xdr:from>
    <xdr:to>
      <xdr:col>68</xdr:col>
      <xdr:colOff>152400</xdr:colOff>
      <xdr:row>41</xdr:row>
      <xdr:rowOff>124460</xdr:rowOff>
    </xdr:to>
    <xdr:cxnSp macro="">
      <xdr:nvCxnSpPr>
        <xdr:cNvPr id="388" name="直線コネクタ 387">
          <a:extLst>
            <a:ext uri="{FF2B5EF4-FFF2-40B4-BE49-F238E27FC236}">
              <a16:creationId xmlns:a16="http://schemas.microsoft.com/office/drawing/2014/main" id="{00000000-0008-0000-0300-000084010000}"/>
            </a:ext>
          </a:extLst>
        </xdr:cNvPr>
        <xdr:cNvCxnSpPr/>
      </xdr:nvCxnSpPr>
      <xdr:spPr>
        <a:xfrm flipV="1">
          <a:off x="13512800" y="7073477"/>
          <a:ext cx="889000" cy="80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97790</xdr:rowOff>
    </xdr:from>
    <xdr:to>
      <xdr:col>68</xdr:col>
      <xdr:colOff>203200</xdr:colOff>
      <xdr:row>42</xdr:row>
      <xdr:rowOff>27940</xdr:rowOff>
    </xdr:to>
    <xdr:sp macro="" textlink="">
      <xdr:nvSpPr>
        <xdr:cNvPr id="389" name="フローチャート: 判断 388">
          <a:extLst>
            <a:ext uri="{FF2B5EF4-FFF2-40B4-BE49-F238E27FC236}">
              <a16:creationId xmlns:a16="http://schemas.microsoft.com/office/drawing/2014/main" id="{00000000-0008-0000-0300-000085010000}"/>
            </a:ext>
          </a:extLst>
        </xdr:cNvPr>
        <xdr:cNvSpPr/>
      </xdr:nvSpPr>
      <xdr:spPr>
        <a:xfrm>
          <a:off x="14351000" y="7127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42</xdr:row>
      <xdr:rowOff>12717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4020800" y="7213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89746</xdr:rowOff>
    </xdr:from>
    <xdr:to>
      <xdr:col>64</xdr:col>
      <xdr:colOff>152400</xdr:colOff>
      <xdr:row>42</xdr:row>
      <xdr:rowOff>19896</xdr:rowOff>
    </xdr:to>
    <xdr:sp macro="" textlink="">
      <xdr:nvSpPr>
        <xdr:cNvPr id="391" name="フローチャート: 判断 390">
          <a:extLst>
            <a:ext uri="{FF2B5EF4-FFF2-40B4-BE49-F238E27FC236}">
              <a16:creationId xmlns:a16="http://schemas.microsoft.com/office/drawing/2014/main" id="{00000000-0008-0000-0300-000087010000}"/>
            </a:ext>
          </a:extLst>
        </xdr:cNvPr>
        <xdr:cNvSpPr/>
      </xdr:nvSpPr>
      <xdr:spPr>
        <a:xfrm>
          <a:off x="13462000" y="7119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42</xdr:row>
      <xdr:rowOff>4673</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3131800" y="72055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148590</xdr:rowOff>
    </xdr:from>
    <xdr:to>
      <xdr:col>81</xdr:col>
      <xdr:colOff>95250</xdr:colOff>
      <xdr:row>41</xdr:row>
      <xdr:rowOff>78740</xdr:rowOff>
    </xdr:to>
    <xdr:sp macro="" textlink="">
      <xdr:nvSpPr>
        <xdr:cNvPr id="398" name="楕円 397">
          <a:extLst>
            <a:ext uri="{FF2B5EF4-FFF2-40B4-BE49-F238E27FC236}">
              <a16:creationId xmlns:a16="http://schemas.microsoft.com/office/drawing/2014/main" id="{00000000-0008-0000-0300-00008E010000}"/>
            </a:ext>
          </a:extLst>
        </xdr:cNvPr>
        <xdr:cNvSpPr/>
      </xdr:nvSpPr>
      <xdr:spPr>
        <a:xfrm>
          <a:off x="16967200" y="7006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165117</xdr:rowOff>
    </xdr:from>
    <xdr:ext cx="762000" cy="259045"/>
    <xdr:sp macro="" textlink="">
      <xdr:nvSpPr>
        <xdr:cNvPr id="399" name="公債費負担の状況該当値テキスト">
          <a:extLst>
            <a:ext uri="{FF2B5EF4-FFF2-40B4-BE49-F238E27FC236}">
              <a16:creationId xmlns:a16="http://schemas.microsoft.com/office/drawing/2014/main" id="{00000000-0008-0000-0300-00008F010000}"/>
            </a:ext>
          </a:extLst>
        </xdr:cNvPr>
        <xdr:cNvSpPr txBox="1"/>
      </xdr:nvSpPr>
      <xdr:spPr>
        <a:xfrm>
          <a:off x="17106900" y="68516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148590</xdr:rowOff>
    </xdr:from>
    <xdr:to>
      <xdr:col>77</xdr:col>
      <xdr:colOff>95250</xdr:colOff>
      <xdr:row>41</xdr:row>
      <xdr:rowOff>78740</xdr:rowOff>
    </xdr:to>
    <xdr:sp macro="" textlink="">
      <xdr:nvSpPr>
        <xdr:cNvPr id="400" name="楕円 399">
          <a:extLst>
            <a:ext uri="{FF2B5EF4-FFF2-40B4-BE49-F238E27FC236}">
              <a16:creationId xmlns:a16="http://schemas.microsoft.com/office/drawing/2014/main" id="{00000000-0008-0000-0300-000090010000}"/>
            </a:ext>
          </a:extLst>
        </xdr:cNvPr>
        <xdr:cNvSpPr/>
      </xdr:nvSpPr>
      <xdr:spPr>
        <a:xfrm>
          <a:off x="16129000" y="7006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88917</xdr:rowOff>
    </xdr:from>
    <xdr:ext cx="7366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5798800" y="67754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148590</xdr:rowOff>
    </xdr:from>
    <xdr:to>
      <xdr:col>73</xdr:col>
      <xdr:colOff>44450</xdr:colOff>
      <xdr:row>41</xdr:row>
      <xdr:rowOff>78740</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5240000" y="7006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88917</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4909800" y="67754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164677</xdr:rowOff>
    </xdr:from>
    <xdr:to>
      <xdr:col>68</xdr:col>
      <xdr:colOff>203200</xdr:colOff>
      <xdr:row>41</xdr:row>
      <xdr:rowOff>94827</xdr:rowOff>
    </xdr:to>
    <xdr:sp macro="" textlink="">
      <xdr:nvSpPr>
        <xdr:cNvPr id="404" name="楕円 403">
          <a:extLst>
            <a:ext uri="{FF2B5EF4-FFF2-40B4-BE49-F238E27FC236}">
              <a16:creationId xmlns:a16="http://schemas.microsoft.com/office/drawing/2014/main" id="{00000000-0008-0000-0300-000094010000}"/>
            </a:ext>
          </a:extLst>
        </xdr:cNvPr>
        <xdr:cNvSpPr/>
      </xdr:nvSpPr>
      <xdr:spPr>
        <a:xfrm>
          <a:off x="14351000" y="7022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105004</xdr:rowOff>
    </xdr:from>
    <xdr:ext cx="7620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4020800" y="67915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73660</xdr:rowOff>
    </xdr:from>
    <xdr:to>
      <xdr:col>64</xdr:col>
      <xdr:colOff>152400</xdr:colOff>
      <xdr:row>42</xdr:row>
      <xdr:rowOff>3810</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3462000" y="7103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40</xdr:row>
      <xdr:rowOff>13987</xdr:rowOff>
    </xdr:from>
    <xdr:ext cx="762000" cy="259045"/>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3131800" y="6871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8" name="正方形/長方形 407">
          <a:extLst>
            <a:ext uri="{FF2B5EF4-FFF2-40B4-BE49-F238E27FC236}">
              <a16:creationId xmlns:a16="http://schemas.microsoft.com/office/drawing/2014/main" id="{00000000-0008-0000-0300-000098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0" name="テキスト ボックス 409">
          <a:extLst>
            <a:ext uri="{FF2B5EF4-FFF2-40B4-BE49-F238E27FC236}">
              <a16:creationId xmlns:a16="http://schemas.microsoft.com/office/drawing/2014/main" id="{00000000-0008-0000-0300-00009A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将来負担額を充当可能財源等が上回っているため算出されていない。</a:t>
          </a:r>
        </a:p>
        <a:p>
          <a:r>
            <a:rPr kumimoji="1" lang="ja-JP" altLang="en-US" sz="1300">
              <a:latin typeface="ＭＳ Ｐゴシック" panose="020B0600070205080204" pitchFamily="50" charset="-128"/>
              <a:ea typeface="ＭＳ Ｐゴシック" panose="020B0600070205080204" pitchFamily="50" charset="-128"/>
            </a:rPr>
            <a:t>　令和５年度を皮切りに令和７年度まで大型事業の実施を予定しているため、今後上昇する見込みだが、将来負担を最小限に抑えるよう適切な財政運営に努める。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1" name="テキスト ボックス 420">
          <a:extLst>
            <a:ext uri="{FF2B5EF4-FFF2-40B4-BE49-F238E27FC236}">
              <a16:creationId xmlns:a16="http://schemas.microsoft.com/office/drawing/2014/main" id="{00000000-0008-0000-0300-0000A5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2" name="直線コネクタ 421">
          <a:extLst>
            <a:ext uri="{FF2B5EF4-FFF2-40B4-BE49-F238E27FC236}">
              <a16:creationId xmlns:a16="http://schemas.microsoft.com/office/drawing/2014/main" id="{00000000-0008-0000-0300-0000A6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4" name="直線コネクタ 423">
          <a:extLst>
            <a:ext uri="{FF2B5EF4-FFF2-40B4-BE49-F238E27FC236}">
              <a16:creationId xmlns:a16="http://schemas.microsoft.com/office/drawing/2014/main" id="{00000000-0008-0000-0300-0000A8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7" name="将来負担の状況グラフ枠">
          <a:extLst>
            <a:ext uri="{FF2B5EF4-FFF2-40B4-BE49-F238E27FC236}">
              <a16:creationId xmlns:a16="http://schemas.microsoft.com/office/drawing/2014/main" id="{00000000-0008-0000-0300-0000B5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23</xdr:row>
      <xdr:rowOff>21046</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flipV="1">
          <a:off x="17018000" y="2313214"/>
          <a:ext cx="0" cy="165118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164573</xdr:rowOff>
    </xdr:from>
    <xdr:ext cx="762000" cy="259045"/>
    <xdr:sp macro="" textlink="">
      <xdr:nvSpPr>
        <xdr:cNvPr id="439" name="将来負担の状況最小値テキスト">
          <a:extLst>
            <a:ext uri="{FF2B5EF4-FFF2-40B4-BE49-F238E27FC236}">
              <a16:creationId xmlns:a16="http://schemas.microsoft.com/office/drawing/2014/main" id="{00000000-0008-0000-0300-0000B7010000}"/>
            </a:ext>
          </a:extLst>
        </xdr:cNvPr>
        <xdr:cNvSpPr txBox="1"/>
      </xdr:nvSpPr>
      <xdr:spPr>
        <a:xfrm>
          <a:off x="17106900" y="39364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21046</xdr:rowOff>
    </xdr:from>
    <xdr:to>
      <xdr:col>81</xdr:col>
      <xdr:colOff>133350</xdr:colOff>
      <xdr:row>23</xdr:row>
      <xdr:rowOff>21046</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a:off x="16929100" y="39643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41" name="将来負担の状況最大値テキスト">
          <a:extLst>
            <a:ext uri="{FF2B5EF4-FFF2-40B4-BE49-F238E27FC236}">
              <a16:creationId xmlns:a16="http://schemas.microsoft.com/office/drawing/2014/main" id="{00000000-0008-0000-0300-0000B9010000}"/>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5641</xdr:rowOff>
    </xdr:from>
    <xdr:ext cx="762000" cy="259045"/>
    <xdr:sp macro="" textlink="">
      <xdr:nvSpPr>
        <xdr:cNvPr id="443" name="将来負担の状況平均値テキスト">
          <a:extLst>
            <a:ext uri="{FF2B5EF4-FFF2-40B4-BE49-F238E27FC236}">
              <a16:creationId xmlns:a16="http://schemas.microsoft.com/office/drawing/2014/main" id="{00000000-0008-0000-0300-0000BB010000}"/>
            </a:ext>
          </a:extLst>
        </xdr:cNvPr>
        <xdr:cNvSpPr txBox="1"/>
      </xdr:nvSpPr>
      <xdr:spPr>
        <a:xfrm>
          <a:off x="17106900" y="22344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44" name="フローチャート: 判断 443">
          <a:extLst>
            <a:ext uri="{FF2B5EF4-FFF2-40B4-BE49-F238E27FC236}">
              <a16:creationId xmlns:a16="http://schemas.microsoft.com/office/drawing/2014/main" id="{00000000-0008-0000-0300-0000BC010000}"/>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45" name="フローチャート: 判断 444">
          <a:extLst>
            <a:ext uri="{FF2B5EF4-FFF2-40B4-BE49-F238E27FC236}">
              <a16:creationId xmlns:a16="http://schemas.microsoft.com/office/drawing/2014/main" id="{00000000-0008-0000-0300-0000BD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46" name="テキスト ボックス 445">
          <a:extLst>
            <a:ext uri="{FF2B5EF4-FFF2-40B4-BE49-F238E27FC236}">
              <a16:creationId xmlns:a16="http://schemas.microsoft.com/office/drawing/2014/main" id="{00000000-0008-0000-0300-0000BE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33564</xdr:rowOff>
    </xdr:from>
    <xdr:to>
      <xdr:col>73</xdr:col>
      <xdr:colOff>44450</xdr:colOff>
      <xdr:row>13</xdr:row>
      <xdr:rowOff>135164</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5240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145341</xdr:rowOff>
    </xdr:from>
    <xdr:ext cx="7620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4909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33564</xdr:rowOff>
    </xdr:from>
    <xdr:to>
      <xdr:col>68</xdr:col>
      <xdr:colOff>203200</xdr:colOff>
      <xdr:row>13</xdr:row>
      <xdr:rowOff>135164</xdr:rowOff>
    </xdr:to>
    <xdr:sp macro="" textlink="">
      <xdr:nvSpPr>
        <xdr:cNvPr id="449" name="フローチャート: 判断 448">
          <a:extLst>
            <a:ext uri="{FF2B5EF4-FFF2-40B4-BE49-F238E27FC236}">
              <a16:creationId xmlns:a16="http://schemas.microsoft.com/office/drawing/2014/main" id="{00000000-0008-0000-0300-0000C1010000}"/>
            </a:ext>
          </a:extLst>
        </xdr:cNvPr>
        <xdr:cNvSpPr/>
      </xdr:nvSpPr>
      <xdr:spPr>
        <a:xfrm>
          <a:off x="14351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11</xdr:row>
      <xdr:rowOff>145341</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4020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33564</xdr:rowOff>
    </xdr:from>
    <xdr:to>
      <xdr:col>64</xdr:col>
      <xdr:colOff>152400</xdr:colOff>
      <xdr:row>13</xdr:row>
      <xdr:rowOff>135164</xdr:rowOff>
    </xdr:to>
    <xdr:sp macro="" textlink="">
      <xdr:nvSpPr>
        <xdr:cNvPr id="451" name="フローチャート: 判断 450">
          <a:extLst>
            <a:ext uri="{FF2B5EF4-FFF2-40B4-BE49-F238E27FC236}">
              <a16:creationId xmlns:a16="http://schemas.microsoft.com/office/drawing/2014/main" id="{00000000-0008-0000-0300-0000C3010000}"/>
            </a:ext>
          </a:extLst>
        </xdr:cNvPr>
        <xdr:cNvSpPr/>
      </xdr:nvSpPr>
      <xdr:spPr>
        <a:xfrm>
          <a:off x="13462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11</xdr:row>
      <xdr:rowOff>145341</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3131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2,229
2,224
47.18
4,795,009
4,644,816
74,729
2,009,567
3,768,581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　従前から新規採用職員の抑制による職員数の削減を実施してきたことによるもので、今後も定員管理及び人件費の適正化に取り組み、人件費の抑制に努める。</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156718</xdr:rowOff>
    </xdr:from>
    <xdr:to>
      <xdr:col>24</xdr:col>
      <xdr:colOff>25400</xdr:colOff>
      <xdr:row>41</xdr:row>
      <xdr:rowOff>1270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814568"/>
          <a:ext cx="0" cy="12161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144797</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7002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1270</xdr:rowOff>
    </xdr:from>
    <xdr:to>
      <xdr:col>24</xdr:col>
      <xdr:colOff>114300</xdr:colOff>
      <xdr:row>41</xdr:row>
      <xdr:rowOff>1270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7030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71645</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5580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156718</xdr:rowOff>
    </xdr:from>
    <xdr:to>
      <xdr:col>24</xdr:col>
      <xdr:colOff>114300</xdr:colOff>
      <xdr:row>33</xdr:row>
      <xdr:rowOff>156718</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8145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122428</xdr:rowOff>
    </xdr:from>
    <xdr:to>
      <xdr:col>24</xdr:col>
      <xdr:colOff>25400</xdr:colOff>
      <xdr:row>36</xdr:row>
      <xdr:rowOff>149860</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flipV="1">
          <a:off x="3987800" y="6294628"/>
          <a:ext cx="8382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112285</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28448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140208</xdr:rowOff>
    </xdr:from>
    <xdr:to>
      <xdr:col>24</xdr:col>
      <xdr:colOff>76200</xdr:colOff>
      <xdr:row>37</xdr:row>
      <xdr:rowOff>70358</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312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104140</xdr:rowOff>
    </xdr:from>
    <xdr:to>
      <xdr:col>19</xdr:col>
      <xdr:colOff>187325</xdr:colOff>
      <xdr:row>36</xdr:row>
      <xdr:rowOff>149860</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27634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140208</xdr:rowOff>
    </xdr:from>
    <xdr:to>
      <xdr:col>20</xdr:col>
      <xdr:colOff>38100</xdr:colOff>
      <xdr:row>37</xdr:row>
      <xdr:rowOff>70358</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312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55135</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3987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104140</xdr:rowOff>
    </xdr:from>
    <xdr:to>
      <xdr:col>15</xdr:col>
      <xdr:colOff>98425</xdr:colOff>
      <xdr:row>37</xdr:row>
      <xdr:rowOff>33274</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flipV="1">
          <a:off x="2209800" y="6276340"/>
          <a:ext cx="889000" cy="100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112776</xdr:rowOff>
    </xdr:from>
    <xdr:to>
      <xdr:col>15</xdr:col>
      <xdr:colOff>149225</xdr:colOff>
      <xdr:row>37</xdr:row>
      <xdr:rowOff>42926</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84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27703</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71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37</xdr:row>
      <xdr:rowOff>28702</xdr:rowOff>
    </xdr:from>
    <xdr:to>
      <xdr:col>11</xdr:col>
      <xdr:colOff>9525</xdr:colOff>
      <xdr:row>37</xdr:row>
      <xdr:rowOff>33274</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a:off x="1320800" y="6372352"/>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37</xdr:row>
      <xdr:rowOff>37338</xdr:rowOff>
    </xdr:from>
    <xdr:to>
      <xdr:col>11</xdr:col>
      <xdr:colOff>60325</xdr:colOff>
      <xdr:row>37</xdr:row>
      <xdr:rowOff>138938</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380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123715</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4673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37</xdr:row>
      <xdr:rowOff>762</xdr:rowOff>
    </xdr:from>
    <xdr:to>
      <xdr:col>6</xdr:col>
      <xdr:colOff>171450</xdr:colOff>
      <xdr:row>37</xdr:row>
      <xdr:rowOff>102362</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344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87139</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4307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71628</xdr:rowOff>
    </xdr:from>
    <xdr:to>
      <xdr:col>24</xdr:col>
      <xdr:colOff>76200</xdr:colOff>
      <xdr:row>37</xdr:row>
      <xdr:rowOff>1778</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243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88155</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6088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99060</xdr:rowOff>
    </xdr:from>
    <xdr:to>
      <xdr:col>20</xdr:col>
      <xdr:colOff>38100</xdr:colOff>
      <xdr:row>37</xdr:row>
      <xdr:rowOff>29210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271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39387</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60401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53340</xdr:rowOff>
    </xdr:from>
    <xdr:to>
      <xdr:col>15</xdr:col>
      <xdr:colOff>149225</xdr:colOff>
      <xdr:row>36</xdr:row>
      <xdr:rowOff>154940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225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165117</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994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153924</xdr:rowOff>
    </xdr:from>
    <xdr:to>
      <xdr:col>11</xdr:col>
      <xdr:colOff>60325</xdr:colOff>
      <xdr:row>37</xdr:row>
      <xdr:rowOff>84074</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326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94251</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6095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149352</xdr:rowOff>
    </xdr:from>
    <xdr:to>
      <xdr:col>6</xdr:col>
      <xdr:colOff>171450</xdr:colOff>
      <xdr:row>37</xdr:row>
      <xdr:rowOff>79502</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321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89679</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60904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一貫して類似団体平均を上回っている。</a:t>
          </a:r>
        </a:p>
        <a:p>
          <a:r>
            <a:rPr kumimoji="1" lang="ja-JP" altLang="en-US" sz="1300">
              <a:latin typeface="ＭＳ Ｐゴシック" panose="020B0600070205080204" pitchFamily="50" charset="-128"/>
              <a:ea typeface="ＭＳ Ｐゴシック" panose="020B0600070205080204" pitchFamily="50" charset="-128"/>
            </a:rPr>
            <a:t>　令和５年度は、物価高騰による影響、新型コロナウイルス感染症の５類移行後、客足が戻っていないこと、各種助成がなくなったことから秩父別温泉の指定管理料が増加したため、前年度よりも増加し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今後とも、人件費増、物価高騰による各種施設管理費用増等の影響による増加が見込まれることから、経常経費の削減に努め、適正な財政運営を行う。</a:t>
          </a: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69850</xdr:rowOff>
    </xdr:from>
    <xdr:to>
      <xdr:col>85</xdr:col>
      <xdr:colOff>66675</xdr:colOff>
      <xdr:row>21</xdr:row>
      <xdr:rowOff>69850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20</xdr:row>
      <xdr:rowOff>99077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127000</xdr:rowOff>
    </xdr:from>
    <xdr:to>
      <xdr:col>85</xdr:col>
      <xdr:colOff>66675</xdr:colOff>
      <xdr:row>18</xdr:row>
      <xdr:rowOff>127000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156227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12700</xdr:rowOff>
    </xdr:from>
    <xdr:to>
      <xdr:col>85</xdr:col>
      <xdr:colOff>66675</xdr:colOff>
      <xdr:row>16</xdr:row>
      <xdr:rowOff>12700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41927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13</xdr:row>
      <xdr:rowOff>69850</xdr:rowOff>
    </xdr:from>
    <xdr:to>
      <xdr:col>85</xdr:col>
      <xdr:colOff>66675</xdr:colOff>
      <xdr:row>13</xdr:row>
      <xdr:rowOff>69850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99077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10</xdr:row>
      <xdr:rowOff>127000</xdr:rowOff>
    </xdr:from>
    <xdr:to>
      <xdr:col>85</xdr:col>
      <xdr:colOff>66675</xdr:colOff>
      <xdr:row>24</xdr:row>
      <xdr:rowOff>12700</xdr:rowOff>
    </xdr:to>
    <xdr:sp macro="" textlink="">
      <xdr:nvSpPr>
        <xdr:cNvPr id="116" name="物件費グラフ枠">
          <a:extLst>
            <a:ext uri="{FF2B5EF4-FFF2-40B4-BE49-F238E27FC236}">
              <a16:creationId xmlns:a16="http://schemas.microsoft.com/office/drawing/2014/main" id="{00000000-0008-0000-0400-000074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14</xdr:row>
      <xdr:rowOff>149860</xdr:rowOff>
    </xdr:from>
    <xdr:to>
      <xdr:col>82</xdr:col>
      <xdr:colOff>107950</xdr:colOff>
      <xdr:row>21</xdr:row>
      <xdr:rowOff>28702</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flipV="1">
          <a:off x="16510000" y="2550160"/>
          <a:ext cx="0" cy="10789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779</xdr:rowOff>
    </xdr:from>
    <xdr:ext cx="762000" cy="259045"/>
    <xdr:sp macro="" textlink="">
      <xdr:nvSpPr>
        <xdr:cNvPr id="118" name="物件費最小値テキスト">
          <a:extLst>
            <a:ext uri="{FF2B5EF4-FFF2-40B4-BE49-F238E27FC236}">
              <a16:creationId xmlns:a16="http://schemas.microsoft.com/office/drawing/2014/main" id="{00000000-0008-0000-0400-000076000000}"/>
            </a:ext>
          </a:extLst>
        </xdr:cNvPr>
        <xdr:cNvSpPr txBox="1"/>
      </xdr:nvSpPr>
      <xdr:spPr>
        <a:xfrm>
          <a:off x="16598900" y="36012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28702</xdr:rowOff>
    </xdr:from>
    <xdr:to>
      <xdr:col>82</xdr:col>
      <xdr:colOff>196850</xdr:colOff>
      <xdr:row>21</xdr:row>
      <xdr:rowOff>28702</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6421100" y="36291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13</xdr:row>
      <xdr:rowOff>64787</xdr:rowOff>
    </xdr:from>
    <xdr:ext cx="762000" cy="259045"/>
    <xdr:sp macro="" textlink="">
      <xdr:nvSpPr>
        <xdr:cNvPr id="120" name="物件費最大値テキスト">
          <a:extLst>
            <a:ext uri="{FF2B5EF4-FFF2-40B4-BE49-F238E27FC236}">
              <a16:creationId xmlns:a16="http://schemas.microsoft.com/office/drawing/2014/main" id="{00000000-0008-0000-0400-000078000000}"/>
            </a:ext>
          </a:extLst>
        </xdr:cNvPr>
        <xdr:cNvSpPr txBox="1"/>
      </xdr:nvSpPr>
      <xdr:spPr>
        <a:xfrm>
          <a:off x="16598900" y="2293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14</xdr:row>
      <xdr:rowOff>149860</xdr:rowOff>
    </xdr:from>
    <xdr:to>
      <xdr:col>82</xdr:col>
      <xdr:colOff>196850</xdr:colOff>
      <xdr:row>14</xdr:row>
      <xdr:rowOff>149860</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6421100" y="2550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18</xdr:row>
      <xdr:rowOff>99568</xdr:rowOff>
    </xdr:from>
    <xdr:to>
      <xdr:col>82</xdr:col>
      <xdr:colOff>107950</xdr:colOff>
      <xdr:row>19</xdr:row>
      <xdr:rowOff>124714</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5671800" y="3185668"/>
          <a:ext cx="838200" cy="1965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16</xdr:row>
      <xdr:rowOff>53865</xdr:rowOff>
    </xdr:from>
    <xdr:ext cx="762000" cy="259045"/>
    <xdr:sp macro="" textlink="">
      <xdr:nvSpPr>
        <xdr:cNvPr id="123" name="物件費平均値テキスト">
          <a:extLst>
            <a:ext uri="{FF2B5EF4-FFF2-40B4-BE49-F238E27FC236}">
              <a16:creationId xmlns:a16="http://schemas.microsoft.com/office/drawing/2014/main" id="{00000000-0008-0000-0400-00007B000000}"/>
            </a:ext>
          </a:extLst>
        </xdr:cNvPr>
        <xdr:cNvSpPr txBox="1"/>
      </xdr:nvSpPr>
      <xdr:spPr>
        <a:xfrm>
          <a:off x="16598900" y="279706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37338</xdr:rowOff>
    </xdr:from>
    <xdr:to>
      <xdr:col>82</xdr:col>
      <xdr:colOff>158750</xdr:colOff>
      <xdr:row>17</xdr:row>
      <xdr:rowOff>138938</xdr:rowOff>
    </xdr:to>
    <xdr:sp macro="" textlink="">
      <xdr:nvSpPr>
        <xdr:cNvPr id="124" name="フローチャート: 判断 123">
          <a:extLst>
            <a:ext uri="{FF2B5EF4-FFF2-40B4-BE49-F238E27FC236}">
              <a16:creationId xmlns:a16="http://schemas.microsoft.com/office/drawing/2014/main" id="{00000000-0008-0000-0400-00007C000000}"/>
            </a:ext>
          </a:extLst>
        </xdr:cNvPr>
        <xdr:cNvSpPr/>
      </xdr:nvSpPr>
      <xdr:spPr>
        <a:xfrm>
          <a:off x="16459200" y="2951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18</xdr:row>
      <xdr:rowOff>44704</xdr:rowOff>
    </xdr:from>
    <xdr:to>
      <xdr:col>78</xdr:col>
      <xdr:colOff>69850</xdr:colOff>
      <xdr:row>18</xdr:row>
      <xdr:rowOff>99568</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a:off x="14782800" y="3130804"/>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17</xdr:row>
      <xdr:rowOff>23622</xdr:rowOff>
    </xdr:from>
    <xdr:to>
      <xdr:col>78</xdr:col>
      <xdr:colOff>120650</xdr:colOff>
      <xdr:row>17</xdr:row>
      <xdr:rowOff>125222</xdr:rowOff>
    </xdr:to>
    <xdr:sp macro="" textlink="">
      <xdr:nvSpPr>
        <xdr:cNvPr id="126" name="フローチャート: 判断 125">
          <a:extLst>
            <a:ext uri="{FF2B5EF4-FFF2-40B4-BE49-F238E27FC236}">
              <a16:creationId xmlns:a16="http://schemas.microsoft.com/office/drawing/2014/main" id="{00000000-0008-0000-0400-00007E000000}"/>
            </a:ext>
          </a:extLst>
        </xdr:cNvPr>
        <xdr:cNvSpPr/>
      </xdr:nvSpPr>
      <xdr:spPr>
        <a:xfrm>
          <a:off x="15621000" y="2938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135399</xdr:rowOff>
    </xdr:from>
    <xdr:ext cx="736600" cy="259045"/>
    <xdr:sp macro="" textlink="">
      <xdr:nvSpPr>
        <xdr:cNvPr id="127" name="テキスト ボックス 126">
          <a:extLst>
            <a:ext uri="{FF2B5EF4-FFF2-40B4-BE49-F238E27FC236}">
              <a16:creationId xmlns:a16="http://schemas.microsoft.com/office/drawing/2014/main" id="{00000000-0008-0000-0400-00007F000000}"/>
            </a:ext>
          </a:extLst>
        </xdr:cNvPr>
        <xdr:cNvSpPr txBox="1"/>
      </xdr:nvSpPr>
      <xdr:spPr>
        <a:xfrm>
          <a:off x="15290800" y="27071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18</xdr:row>
      <xdr:rowOff>44704</xdr:rowOff>
    </xdr:from>
    <xdr:to>
      <xdr:col>73</xdr:col>
      <xdr:colOff>180975</xdr:colOff>
      <xdr:row>18</xdr:row>
      <xdr:rowOff>104140</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flipV="1">
          <a:off x="13893800" y="3130804"/>
          <a:ext cx="889000" cy="59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140208</xdr:rowOff>
    </xdr:from>
    <xdr:to>
      <xdr:col>74</xdr:col>
      <xdr:colOff>31750</xdr:colOff>
      <xdr:row>17</xdr:row>
      <xdr:rowOff>70358</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4732000" y="2883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80535</xdr:rowOff>
    </xdr:from>
    <xdr:ext cx="762000" cy="259045"/>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4401800" y="2652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18</xdr:row>
      <xdr:rowOff>104140</xdr:rowOff>
    </xdr:from>
    <xdr:to>
      <xdr:col>69</xdr:col>
      <xdr:colOff>92075</xdr:colOff>
      <xdr:row>18</xdr:row>
      <xdr:rowOff>168148</xdr:rowOff>
    </xdr:to>
    <xdr:cxnSp macro="">
      <xdr:nvCxnSpPr>
        <xdr:cNvPr id="131" name="直線コネクタ 130">
          <a:extLst>
            <a:ext uri="{FF2B5EF4-FFF2-40B4-BE49-F238E27FC236}">
              <a16:creationId xmlns:a16="http://schemas.microsoft.com/office/drawing/2014/main" id="{00000000-0008-0000-0400-000083000000}"/>
            </a:ext>
          </a:extLst>
        </xdr:cNvPr>
        <xdr:cNvCxnSpPr/>
      </xdr:nvCxnSpPr>
      <xdr:spPr>
        <a:xfrm flipV="1">
          <a:off x="13004800" y="3190240"/>
          <a:ext cx="889000" cy="64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144780</xdr:rowOff>
    </xdr:from>
    <xdr:to>
      <xdr:col>69</xdr:col>
      <xdr:colOff>142875</xdr:colOff>
      <xdr:row>17</xdr:row>
      <xdr:rowOff>74930</xdr:rowOff>
    </xdr:to>
    <xdr:sp macro="" textlink="">
      <xdr:nvSpPr>
        <xdr:cNvPr id="132" name="フローチャート: 判断 131">
          <a:extLst>
            <a:ext uri="{FF2B5EF4-FFF2-40B4-BE49-F238E27FC236}">
              <a16:creationId xmlns:a16="http://schemas.microsoft.com/office/drawing/2014/main" id="{00000000-0008-0000-0400-000084000000}"/>
            </a:ext>
          </a:extLst>
        </xdr:cNvPr>
        <xdr:cNvSpPr/>
      </xdr:nvSpPr>
      <xdr:spPr>
        <a:xfrm>
          <a:off x="13843000" y="2887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15</xdr:row>
      <xdr:rowOff>85107</xdr:rowOff>
    </xdr:from>
    <xdr:ext cx="762000" cy="259045"/>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3512800" y="2656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55626</xdr:rowOff>
    </xdr:from>
    <xdr:to>
      <xdr:col>65</xdr:col>
      <xdr:colOff>53975</xdr:colOff>
      <xdr:row>17</xdr:row>
      <xdr:rowOff>157226</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2954000" y="2970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167403</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2623800" y="27391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19</xdr:row>
      <xdr:rowOff>73914</xdr:rowOff>
    </xdr:from>
    <xdr:to>
      <xdr:col>82</xdr:col>
      <xdr:colOff>158750</xdr:colOff>
      <xdr:row>20</xdr:row>
      <xdr:rowOff>4064</xdr:rowOff>
    </xdr:to>
    <xdr:sp macro="" textlink="">
      <xdr:nvSpPr>
        <xdr:cNvPr id="141" name="楕円 140">
          <a:extLst>
            <a:ext uri="{FF2B5EF4-FFF2-40B4-BE49-F238E27FC236}">
              <a16:creationId xmlns:a16="http://schemas.microsoft.com/office/drawing/2014/main" id="{00000000-0008-0000-0400-00008D000000}"/>
            </a:ext>
          </a:extLst>
        </xdr:cNvPr>
        <xdr:cNvSpPr/>
      </xdr:nvSpPr>
      <xdr:spPr>
        <a:xfrm>
          <a:off x="16459200" y="33314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19</xdr:row>
      <xdr:rowOff>45991</xdr:rowOff>
    </xdr:from>
    <xdr:ext cx="762000" cy="259045"/>
    <xdr:sp macro="" textlink="">
      <xdr:nvSpPr>
        <xdr:cNvPr id="142" name="物件費該当値テキスト">
          <a:extLst>
            <a:ext uri="{FF2B5EF4-FFF2-40B4-BE49-F238E27FC236}">
              <a16:creationId xmlns:a16="http://schemas.microsoft.com/office/drawing/2014/main" id="{00000000-0008-0000-0400-00008E000000}"/>
            </a:ext>
          </a:extLst>
        </xdr:cNvPr>
        <xdr:cNvSpPr txBox="1"/>
      </xdr:nvSpPr>
      <xdr:spPr>
        <a:xfrm>
          <a:off x="16598900" y="33035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18</xdr:row>
      <xdr:rowOff>48768</xdr:rowOff>
    </xdr:from>
    <xdr:to>
      <xdr:col>78</xdr:col>
      <xdr:colOff>120650</xdr:colOff>
      <xdr:row>18</xdr:row>
      <xdr:rowOff>150368</xdr:rowOff>
    </xdr:to>
    <xdr:sp macro="" textlink="">
      <xdr:nvSpPr>
        <xdr:cNvPr id="143" name="楕円 142">
          <a:extLst>
            <a:ext uri="{FF2B5EF4-FFF2-40B4-BE49-F238E27FC236}">
              <a16:creationId xmlns:a16="http://schemas.microsoft.com/office/drawing/2014/main" id="{00000000-0008-0000-0400-00008F000000}"/>
            </a:ext>
          </a:extLst>
        </xdr:cNvPr>
        <xdr:cNvSpPr/>
      </xdr:nvSpPr>
      <xdr:spPr>
        <a:xfrm>
          <a:off x="15621000" y="31348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18</xdr:row>
      <xdr:rowOff>135145</xdr:rowOff>
    </xdr:from>
    <xdr:ext cx="736600" cy="259045"/>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5290800" y="32212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17</xdr:row>
      <xdr:rowOff>165354</xdr:rowOff>
    </xdr:from>
    <xdr:to>
      <xdr:col>74</xdr:col>
      <xdr:colOff>31750</xdr:colOff>
      <xdr:row>18</xdr:row>
      <xdr:rowOff>95504</xdr:rowOff>
    </xdr:to>
    <xdr:sp macro="" textlink="">
      <xdr:nvSpPr>
        <xdr:cNvPr id="145" name="楕円 144">
          <a:extLst>
            <a:ext uri="{FF2B5EF4-FFF2-40B4-BE49-F238E27FC236}">
              <a16:creationId xmlns:a16="http://schemas.microsoft.com/office/drawing/2014/main" id="{00000000-0008-0000-0400-000091000000}"/>
            </a:ext>
          </a:extLst>
        </xdr:cNvPr>
        <xdr:cNvSpPr/>
      </xdr:nvSpPr>
      <xdr:spPr>
        <a:xfrm>
          <a:off x="14732000" y="30800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18</xdr:row>
      <xdr:rowOff>80281</xdr:rowOff>
    </xdr:from>
    <xdr:ext cx="762000" cy="259045"/>
    <xdr:sp macro="" textlink="">
      <xdr:nvSpPr>
        <xdr:cNvPr id="146" name="テキスト ボックス 145">
          <a:extLst>
            <a:ext uri="{FF2B5EF4-FFF2-40B4-BE49-F238E27FC236}">
              <a16:creationId xmlns:a16="http://schemas.microsoft.com/office/drawing/2014/main" id="{00000000-0008-0000-0400-000092000000}"/>
            </a:ext>
          </a:extLst>
        </xdr:cNvPr>
        <xdr:cNvSpPr txBox="1"/>
      </xdr:nvSpPr>
      <xdr:spPr>
        <a:xfrm>
          <a:off x="14401800" y="3166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18</xdr:row>
      <xdr:rowOff>53340</xdr:rowOff>
    </xdr:from>
    <xdr:to>
      <xdr:col>69</xdr:col>
      <xdr:colOff>142875</xdr:colOff>
      <xdr:row>18</xdr:row>
      <xdr:rowOff>154940</xdr:rowOff>
    </xdr:to>
    <xdr:sp macro="" textlink="">
      <xdr:nvSpPr>
        <xdr:cNvPr id="147" name="楕円 146">
          <a:extLst>
            <a:ext uri="{FF2B5EF4-FFF2-40B4-BE49-F238E27FC236}">
              <a16:creationId xmlns:a16="http://schemas.microsoft.com/office/drawing/2014/main" id="{00000000-0008-0000-0400-000093000000}"/>
            </a:ext>
          </a:extLst>
        </xdr:cNvPr>
        <xdr:cNvSpPr/>
      </xdr:nvSpPr>
      <xdr:spPr>
        <a:xfrm>
          <a:off x="13843000" y="3139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18</xdr:row>
      <xdr:rowOff>139717</xdr:rowOff>
    </xdr:from>
    <xdr:ext cx="762000" cy="259045"/>
    <xdr:sp macro="" textlink="">
      <xdr:nvSpPr>
        <xdr:cNvPr id="148" name="テキスト ボックス 147">
          <a:extLst>
            <a:ext uri="{FF2B5EF4-FFF2-40B4-BE49-F238E27FC236}">
              <a16:creationId xmlns:a16="http://schemas.microsoft.com/office/drawing/2014/main" id="{00000000-0008-0000-0400-000094000000}"/>
            </a:ext>
          </a:extLst>
        </xdr:cNvPr>
        <xdr:cNvSpPr txBox="1"/>
      </xdr:nvSpPr>
      <xdr:spPr>
        <a:xfrm>
          <a:off x="13512800" y="3225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18</xdr:row>
      <xdr:rowOff>117348</xdr:rowOff>
    </xdr:from>
    <xdr:to>
      <xdr:col>65</xdr:col>
      <xdr:colOff>53975</xdr:colOff>
      <xdr:row>19</xdr:row>
      <xdr:rowOff>47498</xdr:rowOff>
    </xdr:to>
    <xdr:sp macro="" textlink="">
      <xdr:nvSpPr>
        <xdr:cNvPr id="149" name="楕円 148">
          <a:extLst>
            <a:ext uri="{FF2B5EF4-FFF2-40B4-BE49-F238E27FC236}">
              <a16:creationId xmlns:a16="http://schemas.microsoft.com/office/drawing/2014/main" id="{00000000-0008-0000-0400-000095000000}"/>
            </a:ext>
          </a:extLst>
        </xdr:cNvPr>
        <xdr:cNvSpPr/>
      </xdr:nvSpPr>
      <xdr:spPr>
        <a:xfrm>
          <a:off x="12954000" y="3203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19</xdr:row>
      <xdr:rowOff>32275</xdr:rowOff>
    </xdr:from>
    <xdr:ext cx="762000" cy="259045"/>
    <xdr:sp macro="" textlink="">
      <xdr:nvSpPr>
        <xdr:cNvPr id="150" name="テキスト ボックス 149">
          <a:extLst>
            <a:ext uri="{FF2B5EF4-FFF2-40B4-BE49-F238E27FC236}">
              <a16:creationId xmlns:a16="http://schemas.microsoft.com/office/drawing/2014/main" id="{00000000-0008-0000-0400-000096000000}"/>
            </a:ext>
          </a:extLst>
        </xdr:cNvPr>
        <xdr:cNvSpPr txBox="1"/>
      </xdr:nvSpPr>
      <xdr:spPr>
        <a:xfrm>
          <a:off x="12623800" y="32898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1" name="正方形/長方形 150">
          <a:extLst>
            <a:ext uri="{FF2B5EF4-FFF2-40B4-BE49-F238E27FC236}">
              <a16:creationId xmlns:a16="http://schemas.microsoft.com/office/drawing/2014/main" id="{00000000-0008-0000-0400-000097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2" name="正方形/長方形 151">
          <a:extLst>
            <a:ext uri="{FF2B5EF4-FFF2-40B4-BE49-F238E27FC236}">
              <a16:creationId xmlns:a16="http://schemas.microsoft.com/office/drawing/2014/main" id="{00000000-0008-0000-0400-000098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1" name="テキスト ボックス 160">
          <a:extLst>
            <a:ext uri="{FF2B5EF4-FFF2-40B4-BE49-F238E27FC236}">
              <a16:creationId xmlns:a16="http://schemas.microsoft.com/office/drawing/2014/main" id="{00000000-0008-0000-0400-0000A1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　今後も公平性・公正性に欠けないよう努める。</a:t>
          </a:r>
        </a:p>
      </xdr:txBody>
    </xdr:sp>
    <xdr:clientData/>
  </xdr:twoCellAnchor>
  <xdr:oneCellAnchor>
    <xdr:from>
      <xdr:col>3</xdr:col>
      <xdr:colOff>123825</xdr:colOff>
      <xdr:row>49</xdr:row>
      <xdr:rowOff>107950</xdr:rowOff>
    </xdr:from>
    <xdr:ext cx="298543" cy="225703"/>
    <xdr:sp macro="" textlink="">
      <xdr:nvSpPr>
        <xdr:cNvPr id="162" name="テキスト ボックス 161">
          <a:extLst>
            <a:ext uri="{FF2B5EF4-FFF2-40B4-BE49-F238E27FC236}">
              <a16:creationId xmlns:a16="http://schemas.microsoft.com/office/drawing/2014/main" id="{00000000-0008-0000-0400-0000A2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3" name="直線コネクタ 162">
          <a:extLst>
            <a:ext uri="{FF2B5EF4-FFF2-40B4-BE49-F238E27FC236}">
              <a16:creationId xmlns:a16="http://schemas.microsoft.com/office/drawing/2014/main" id="{00000000-0008-0000-0400-0000A3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5" name="直線コネクタ 164">
          <a:extLst>
            <a:ext uri="{FF2B5EF4-FFF2-40B4-BE49-F238E27FC236}">
              <a16:creationId xmlns:a16="http://schemas.microsoft.com/office/drawing/2014/main" id="{00000000-0008-0000-0400-0000A5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67" name="直線コネクタ 166">
          <a:extLst>
            <a:ext uri="{FF2B5EF4-FFF2-40B4-BE49-F238E27FC236}">
              <a16:creationId xmlns:a16="http://schemas.microsoft.com/office/drawing/2014/main" id="{00000000-0008-0000-0400-0000A7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68" name="テキスト ボックス 167">
          <a:extLst>
            <a:ext uri="{FF2B5EF4-FFF2-40B4-BE49-F238E27FC236}">
              <a16:creationId xmlns:a16="http://schemas.microsoft.com/office/drawing/2014/main" id="{00000000-0008-0000-0400-0000A8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69" name="直線コネクタ 168">
          <a:extLst>
            <a:ext uri="{FF2B5EF4-FFF2-40B4-BE49-F238E27FC236}">
              <a16:creationId xmlns:a16="http://schemas.microsoft.com/office/drawing/2014/main" id="{00000000-0008-0000-0400-0000A9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0" name="テキスト ボックス 169">
          <a:extLst>
            <a:ext uri="{FF2B5EF4-FFF2-40B4-BE49-F238E27FC236}">
              <a16:creationId xmlns:a16="http://schemas.microsoft.com/office/drawing/2014/main" id="{00000000-0008-0000-0400-0000AA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1" name="直線コネクタ 170">
          <a:extLst>
            <a:ext uri="{FF2B5EF4-FFF2-40B4-BE49-F238E27FC236}">
              <a16:creationId xmlns:a16="http://schemas.microsoft.com/office/drawing/2014/main" id="{00000000-0008-0000-0400-0000AB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2" name="テキスト ボックス 171">
          <a:extLst>
            <a:ext uri="{FF2B5EF4-FFF2-40B4-BE49-F238E27FC236}">
              <a16:creationId xmlns:a16="http://schemas.microsoft.com/office/drawing/2014/main" id="{00000000-0008-0000-0400-0000AC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3" name="直線コネクタ 172">
          <a:extLst>
            <a:ext uri="{FF2B5EF4-FFF2-40B4-BE49-F238E27FC236}">
              <a16:creationId xmlns:a16="http://schemas.microsoft.com/office/drawing/2014/main" id="{00000000-0008-0000-0400-0000AD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4" name="テキスト ボックス 173">
          <a:extLst>
            <a:ext uri="{FF2B5EF4-FFF2-40B4-BE49-F238E27FC236}">
              <a16:creationId xmlns:a16="http://schemas.microsoft.com/office/drawing/2014/main" id="{00000000-0008-0000-0400-0000AE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5" name="直線コネクタ 174">
          <a:extLst>
            <a:ext uri="{FF2B5EF4-FFF2-40B4-BE49-F238E27FC236}">
              <a16:creationId xmlns:a16="http://schemas.microsoft.com/office/drawing/2014/main" id="{00000000-0008-0000-0400-0000AF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76" name="扶助費グラフ枠">
          <a:extLst>
            <a:ext uri="{FF2B5EF4-FFF2-40B4-BE49-F238E27FC236}">
              <a16:creationId xmlns:a16="http://schemas.microsoft.com/office/drawing/2014/main" id="{00000000-0008-0000-0400-0000B0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88900</xdr:rowOff>
    </xdr:from>
    <xdr:to>
      <xdr:col>24</xdr:col>
      <xdr:colOff>25400</xdr:colOff>
      <xdr:row>62</xdr:row>
      <xdr:rowOff>50800</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flipV="1">
          <a:off x="4826000" y="9175750"/>
          <a:ext cx="0" cy="15049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62</xdr:row>
      <xdr:rowOff>22877</xdr:rowOff>
    </xdr:from>
    <xdr:ext cx="762000" cy="259045"/>
    <xdr:sp macro="" textlink="">
      <xdr:nvSpPr>
        <xdr:cNvPr id="178" name="扶助費最小値テキスト">
          <a:extLst>
            <a:ext uri="{FF2B5EF4-FFF2-40B4-BE49-F238E27FC236}">
              <a16:creationId xmlns:a16="http://schemas.microsoft.com/office/drawing/2014/main" id="{00000000-0008-0000-0400-0000B2000000}"/>
            </a:ext>
          </a:extLst>
        </xdr:cNvPr>
        <xdr:cNvSpPr txBox="1"/>
      </xdr:nvSpPr>
      <xdr:spPr>
        <a:xfrm>
          <a:off x="49149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50800</xdr:rowOff>
    </xdr:from>
    <xdr:to>
      <xdr:col>24</xdr:col>
      <xdr:colOff>114300</xdr:colOff>
      <xdr:row>62</xdr:row>
      <xdr:rowOff>50800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4737100" y="10680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3827</xdr:rowOff>
    </xdr:from>
    <xdr:ext cx="762000" cy="259045"/>
    <xdr:sp macro="" textlink="">
      <xdr:nvSpPr>
        <xdr:cNvPr id="180" name="扶助費最大値テキスト">
          <a:extLst>
            <a:ext uri="{FF2B5EF4-FFF2-40B4-BE49-F238E27FC236}">
              <a16:creationId xmlns:a16="http://schemas.microsoft.com/office/drawing/2014/main" id="{00000000-0008-0000-0400-0000B4000000}"/>
            </a:ext>
          </a:extLst>
        </xdr:cNvPr>
        <xdr:cNvSpPr txBox="1"/>
      </xdr:nvSpPr>
      <xdr:spPr>
        <a:xfrm>
          <a:off x="4914900" y="8919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88900</xdr:rowOff>
    </xdr:from>
    <xdr:to>
      <xdr:col>24</xdr:col>
      <xdr:colOff>114300</xdr:colOff>
      <xdr:row>53</xdr:row>
      <xdr:rowOff>88900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a:off x="4737100" y="91757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54</xdr:row>
      <xdr:rowOff>50800</xdr:rowOff>
    </xdr:from>
    <xdr:to>
      <xdr:col>24</xdr:col>
      <xdr:colOff>25400</xdr:colOff>
      <xdr:row>54</xdr:row>
      <xdr:rowOff>88900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3987800" y="9309100"/>
          <a:ext cx="8382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86377</xdr:rowOff>
    </xdr:from>
    <xdr:ext cx="762000" cy="259045"/>
    <xdr:sp macro="" textlink="">
      <xdr:nvSpPr>
        <xdr:cNvPr id="183" name="扶助費平均値テキスト">
          <a:extLst>
            <a:ext uri="{FF2B5EF4-FFF2-40B4-BE49-F238E27FC236}">
              <a16:creationId xmlns:a16="http://schemas.microsoft.com/office/drawing/2014/main" id="{00000000-0008-0000-0400-0000B7000000}"/>
            </a:ext>
          </a:extLst>
        </xdr:cNvPr>
        <xdr:cNvSpPr txBox="1"/>
      </xdr:nvSpPr>
      <xdr:spPr>
        <a:xfrm>
          <a:off x="4914900" y="95161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114300</xdr:rowOff>
    </xdr:from>
    <xdr:to>
      <xdr:col>24</xdr:col>
      <xdr:colOff>76200</xdr:colOff>
      <xdr:row>56</xdr:row>
      <xdr:rowOff>44450</xdr:rowOff>
    </xdr:to>
    <xdr:sp macro="" textlink="">
      <xdr:nvSpPr>
        <xdr:cNvPr id="184" name="フローチャート: 判断 183">
          <a:extLst>
            <a:ext uri="{FF2B5EF4-FFF2-40B4-BE49-F238E27FC236}">
              <a16:creationId xmlns:a16="http://schemas.microsoft.com/office/drawing/2014/main" id="{00000000-0008-0000-0400-0000B8000000}"/>
            </a:ext>
          </a:extLst>
        </xdr:cNvPr>
        <xdr:cNvSpPr/>
      </xdr:nvSpPr>
      <xdr:spPr>
        <a:xfrm>
          <a:off x="4775200" y="9544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54</xdr:row>
      <xdr:rowOff>50800</xdr:rowOff>
    </xdr:from>
    <xdr:to>
      <xdr:col>19</xdr:col>
      <xdr:colOff>187325</xdr:colOff>
      <xdr:row>54</xdr:row>
      <xdr:rowOff>88900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flipV="1">
          <a:off x="3098800" y="930910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114300</xdr:rowOff>
    </xdr:from>
    <xdr:to>
      <xdr:col>20</xdr:col>
      <xdr:colOff>38100</xdr:colOff>
      <xdr:row>56</xdr:row>
      <xdr:rowOff>44450</xdr:rowOff>
    </xdr:to>
    <xdr:sp macro="" textlink="">
      <xdr:nvSpPr>
        <xdr:cNvPr id="186" name="フローチャート: 判断 185">
          <a:extLst>
            <a:ext uri="{FF2B5EF4-FFF2-40B4-BE49-F238E27FC236}">
              <a16:creationId xmlns:a16="http://schemas.microsoft.com/office/drawing/2014/main" id="{00000000-0008-0000-0400-0000BA000000}"/>
            </a:ext>
          </a:extLst>
        </xdr:cNvPr>
        <xdr:cNvSpPr/>
      </xdr:nvSpPr>
      <xdr:spPr>
        <a:xfrm>
          <a:off x="3937000" y="9544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29227</xdr:rowOff>
    </xdr:from>
    <xdr:ext cx="736600" cy="259045"/>
    <xdr:sp macro="" textlink="">
      <xdr:nvSpPr>
        <xdr:cNvPr id="187" name="テキスト ボックス 186">
          <a:extLst>
            <a:ext uri="{FF2B5EF4-FFF2-40B4-BE49-F238E27FC236}">
              <a16:creationId xmlns:a16="http://schemas.microsoft.com/office/drawing/2014/main" id="{00000000-0008-0000-0400-0000BB000000}"/>
            </a:ext>
          </a:extLst>
        </xdr:cNvPr>
        <xdr:cNvSpPr txBox="1"/>
      </xdr:nvSpPr>
      <xdr:spPr>
        <a:xfrm>
          <a:off x="3606800" y="96304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54</xdr:row>
      <xdr:rowOff>88900</xdr:rowOff>
    </xdr:from>
    <xdr:to>
      <xdr:col>15</xdr:col>
      <xdr:colOff>98425</xdr:colOff>
      <xdr:row>54</xdr:row>
      <xdr:rowOff>107950</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flipV="1">
          <a:off x="2209800" y="9347200"/>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95250</xdr:rowOff>
    </xdr:from>
    <xdr:to>
      <xdr:col>15</xdr:col>
      <xdr:colOff>149225</xdr:colOff>
      <xdr:row>56</xdr:row>
      <xdr:rowOff>25400</xdr:rowOff>
    </xdr:to>
    <xdr:sp macro="" textlink="">
      <xdr:nvSpPr>
        <xdr:cNvPr id="189" name="フローチャート: 判断 188">
          <a:extLst>
            <a:ext uri="{FF2B5EF4-FFF2-40B4-BE49-F238E27FC236}">
              <a16:creationId xmlns:a16="http://schemas.microsoft.com/office/drawing/2014/main" id="{00000000-0008-0000-0400-0000BD000000}"/>
            </a:ext>
          </a:extLst>
        </xdr:cNvPr>
        <xdr:cNvSpPr/>
      </xdr:nvSpPr>
      <xdr:spPr>
        <a:xfrm>
          <a:off x="3048000" y="9525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10177</xdr:rowOff>
    </xdr:from>
    <xdr:ext cx="762000" cy="259045"/>
    <xdr:sp macro="" textlink="">
      <xdr:nvSpPr>
        <xdr:cNvPr id="190" name="テキスト ボックス 189">
          <a:extLst>
            <a:ext uri="{FF2B5EF4-FFF2-40B4-BE49-F238E27FC236}">
              <a16:creationId xmlns:a16="http://schemas.microsoft.com/office/drawing/2014/main" id="{00000000-0008-0000-0400-0000BE000000}"/>
            </a:ext>
          </a:extLst>
        </xdr:cNvPr>
        <xdr:cNvSpPr txBox="1"/>
      </xdr:nvSpPr>
      <xdr:spPr>
        <a:xfrm>
          <a:off x="2717800" y="9611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54</xdr:row>
      <xdr:rowOff>107950</xdr:rowOff>
    </xdr:from>
    <xdr:to>
      <xdr:col>11</xdr:col>
      <xdr:colOff>9525</xdr:colOff>
      <xdr:row>54</xdr:row>
      <xdr:rowOff>107950</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a:off x="1320800" y="936625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152400</xdr:rowOff>
    </xdr:from>
    <xdr:to>
      <xdr:col>11</xdr:col>
      <xdr:colOff>60325</xdr:colOff>
      <xdr:row>56</xdr:row>
      <xdr:rowOff>82550</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2159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67327</xdr:rowOff>
    </xdr:from>
    <xdr:ext cx="7620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1828800" y="9668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0</xdr:rowOff>
    </xdr:from>
    <xdr:to>
      <xdr:col>6</xdr:col>
      <xdr:colOff>171450</xdr:colOff>
      <xdr:row>56</xdr:row>
      <xdr:rowOff>101600</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1270000" y="9601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86377</xdr:rowOff>
    </xdr:from>
    <xdr:ext cx="7620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939800" y="9687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54</xdr:row>
      <xdr:rowOff>38100</xdr:rowOff>
    </xdr:from>
    <xdr:to>
      <xdr:col>24</xdr:col>
      <xdr:colOff>76200</xdr:colOff>
      <xdr:row>54</xdr:row>
      <xdr:rowOff>139700</xdr:rowOff>
    </xdr:to>
    <xdr:sp macro="" textlink="">
      <xdr:nvSpPr>
        <xdr:cNvPr id="201" name="楕円 200">
          <a:extLst>
            <a:ext uri="{FF2B5EF4-FFF2-40B4-BE49-F238E27FC236}">
              <a16:creationId xmlns:a16="http://schemas.microsoft.com/office/drawing/2014/main" id="{00000000-0008-0000-0400-0000C9000000}"/>
            </a:ext>
          </a:extLst>
        </xdr:cNvPr>
        <xdr:cNvSpPr/>
      </xdr:nvSpPr>
      <xdr:spPr>
        <a:xfrm>
          <a:off x="4775200" y="9296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53</xdr:row>
      <xdr:rowOff>54627</xdr:rowOff>
    </xdr:from>
    <xdr:ext cx="762000" cy="259045"/>
    <xdr:sp macro="" textlink="">
      <xdr:nvSpPr>
        <xdr:cNvPr id="202" name="扶助費該当値テキスト">
          <a:extLst>
            <a:ext uri="{FF2B5EF4-FFF2-40B4-BE49-F238E27FC236}">
              <a16:creationId xmlns:a16="http://schemas.microsoft.com/office/drawing/2014/main" id="{00000000-0008-0000-0400-0000CA000000}"/>
            </a:ext>
          </a:extLst>
        </xdr:cNvPr>
        <xdr:cNvSpPr txBox="1"/>
      </xdr:nvSpPr>
      <xdr:spPr>
        <a:xfrm>
          <a:off x="4914900" y="914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54</xdr:row>
      <xdr:rowOff>0</xdr:rowOff>
    </xdr:from>
    <xdr:to>
      <xdr:col>20</xdr:col>
      <xdr:colOff>38100</xdr:colOff>
      <xdr:row>54</xdr:row>
      <xdr:rowOff>101600</xdr:rowOff>
    </xdr:to>
    <xdr:sp macro="" textlink="">
      <xdr:nvSpPr>
        <xdr:cNvPr id="203" name="楕円 202">
          <a:extLst>
            <a:ext uri="{FF2B5EF4-FFF2-40B4-BE49-F238E27FC236}">
              <a16:creationId xmlns:a16="http://schemas.microsoft.com/office/drawing/2014/main" id="{00000000-0008-0000-0400-0000CB000000}"/>
            </a:ext>
          </a:extLst>
        </xdr:cNvPr>
        <xdr:cNvSpPr/>
      </xdr:nvSpPr>
      <xdr:spPr>
        <a:xfrm>
          <a:off x="3937000" y="9258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52</xdr:row>
      <xdr:rowOff>111777</xdr:rowOff>
    </xdr:from>
    <xdr:ext cx="7366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3606800" y="9027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54</xdr:row>
      <xdr:rowOff>38100</xdr:rowOff>
    </xdr:from>
    <xdr:to>
      <xdr:col>15</xdr:col>
      <xdr:colOff>149225</xdr:colOff>
      <xdr:row>54</xdr:row>
      <xdr:rowOff>139700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3048000" y="9296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52</xdr:row>
      <xdr:rowOff>149877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2717800" y="906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54</xdr:row>
      <xdr:rowOff>57150</xdr:rowOff>
    </xdr:from>
    <xdr:to>
      <xdr:col>11</xdr:col>
      <xdr:colOff>60325</xdr:colOff>
      <xdr:row>54</xdr:row>
      <xdr:rowOff>158750</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2159000" y="9315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52</xdr:row>
      <xdr:rowOff>168927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1828800" y="9084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57150</xdr:rowOff>
    </xdr:from>
    <xdr:to>
      <xdr:col>6</xdr:col>
      <xdr:colOff>171450</xdr:colOff>
      <xdr:row>54</xdr:row>
      <xdr:rowOff>158750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1270000" y="9315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52</xdr:row>
      <xdr:rowOff>168927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939800" y="9084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1" name="正方形/長方形 210">
          <a:extLst>
            <a:ext uri="{FF2B5EF4-FFF2-40B4-BE49-F238E27FC236}">
              <a16:creationId xmlns:a16="http://schemas.microsoft.com/office/drawing/2014/main" id="{00000000-0008-0000-0400-0000D3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2" name="正方形/長方形 211">
          <a:extLst>
            <a:ext uri="{FF2B5EF4-FFF2-40B4-BE49-F238E27FC236}">
              <a16:creationId xmlns:a16="http://schemas.microsoft.com/office/drawing/2014/main" id="{00000000-0008-0000-0400-0000D4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1" name="テキスト ボックス 220">
          <a:extLst>
            <a:ext uri="{FF2B5EF4-FFF2-40B4-BE49-F238E27FC236}">
              <a16:creationId xmlns:a16="http://schemas.microsoft.com/office/drawing/2014/main" id="{00000000-0008-0000-0400-0000DD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類似団体平均を下回っているものの、令和</a:t>
          </a:r>
          <a:r>
            <a:rPr kumimoji="1" lang="en-US" altLang="ja-JP" sz="1300">
              <a:latin typeface="ＭＳ Ｐゴシック" panose="020B0600070205080204" pitchFamily="50" charset="-128"/>
              <a:ea typeface="ＭＳ Ｐゴシック" panose="020B0600070205080204" pitchFamily="50" charset="-128"/>
            </a:rPr>
            <a:t>4</a:t>
          </a:r>
          <a:r>
            <a:rPr kumimoji="1" lang="ja-JP" altLang="en-US" sz="1300">
              <a:latin typeface="ＭＳ Ｐゴシック" panose="020B0600070205080204" pitchFamily="50" charset="-128"/>
              <a:ea typeface="ＭＳ Ｐゴシック" panose="020B0600070205080204" pitchFamily="50" charset="-128"/>
            </a:rPr>
            <a:t>年度、令和</a:t>
          </a:r>
          <a:r>
            <a:rPr kumimoji="1" lang="en-US" altLang="ja-JP" sz="1300">
              <a:latin typeface="ＭＳ Ｐゴシック" panose="020B0600070205080204" pitchFamily="50" charset="-128"/>
              <a:ea typeface="ＭＳ Ｐゴシック" panose="020B0600070205080204" pitchFamily="50" charset="-128"/>
            </a:rPr>
            <a:t>5</a:t>
          </a:r>
          <a:r>
            <a:rPr kumimoji="1" lang="ja-JP" altLang="en-US" sz="1300">
              <a:latin typeface="ＭＳ Ｐゴシック" panose="020B0600070205080204" pitchFamily="50" charset="-128"/>
              <a:ea typeface="ＭＳ Ｐゴシック" panose="020B0600070205080204" pitchFamily="50" charset="-128"/>
            </a:rPr>
            <a:t>年度と増加している。</a:t>
          </a:r>
        </a:p>
        <a:p>
          <a:r>
            <a:rPr kumimoji="1" lang="ja-JP" altLang="en-US" sz="1300">
              <a:latin typeface="ＭＳ Ｐゴシック" panose="020B0600070205080204" pitchFamily="50" charset="-128"/>
              <a:ea typeface="ＭＳ Ｐゴシック" panose="020B0600070205080204" pitchFamily="50" charset="-128"/>
            </a:rPr>
            <a:t>　これは、他会計への繰出金で、令和６年度から法適用を開始する農業集落排水事業事業特別会計への繰出基準外の繰出金が増加したことが主な要因である。</a:t>
          </a:r>
        </a:p>
        <a:p>
          <a:r>
            <a:rPr kumimoji="1" lang="ja-JP" altLang="en-US" sz="1300">
              <a:latin typeface="ＭＳ Ｐゴシック" panose="020B0600070205080204" pitchFamily="50" charset="-128"/>
              <a:ea typeface="ＭＳ Ｐゴシック" panose="020B0600070205080204" pitchFamily="50" charset="-128"/>
            </a:rPr>
            <a:t>　今後、繰出金は独立採算の原則のもと経常経費の削減に努め、各企業会計において安定的な経営を行えるよう努める。</a:t>
          </a:r>
        </a:p>
      </xdr:txBody>
    </xdr:sp>
    <xdr:clientData/>
  </xdr:twoCellAnchor>
  <xdr:oneCellAnchor>
    <xdr:from>
      <xdr:col>62</xdr:col>
      <xdr:colOff>6350</xdr:colOff>
      <xdr:row>49</xdr:row>
      <xdr:rowOff>107950</xdr:rowOff>
    </xdr:from>
    <xdr:ext cx="298543" cy="225703"/>
    <xdr:sp macro="" textlink="">
      <xdr:nvSpPr>
        <xdr:cNvPr id="222" name="テキスト ボックス 221">
          <a:extLst>
            <a:ext uri="{FF2B5EF4-FFF2-40B4-BE49-F238E27FC236}">
              <a16:creationId xmlns:a16="http://schemas.microsoft.com/office/drawing/2014/main" id="{00000000-0008-0000-0400-0000DE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3" name="直線コネクタ 222">
          <a:extLst>
            <a:ext uri="{FF2B5EF4-FFF2-40B4-BE49-F238E27FC236}">
              <a16:creationId xmlns:a16="http://schemas.microsoft.com/office/drawing/2014/main" id="{00000000-0008-0000-0400-0000DF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127000</xdr:rowOff>
    </xdr:from>
    <xdr:to>
      <xdr:col>85</xdr:col>
      <xdr:colOff>66675</xdr:colOff>
      <xdr:row>60</xdr:row>
      <xdr:rowOff>127000</xdr:rowOff>
    </xdr:to>
    <xdr:cxnSp macro="">
      <xdr:nvCxnSpPr>
        <xdr:cNvPr id="225" name="直線コネクタ 224">
          <a:extLst>
            <a:ext uri="{FF2B5EF4-FFF2-40B4-BE49-F238E27FC236}">
              <a16:creationId xmlns:a16="http://schemas.microsoft.com/office/drawing/2014/main" id="{00000000-0008-0000-0400-0000E1000000}"/>
            </a:ext>
          </a:extLst>
        </xdr:cNvPr>
        <xdr:cNvCxnSpPr/>
      </xdr:nvCxnSpPr>
      <xdr:spPr>
        <a:xfrm>
          <a:off x="12446000" y="10414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156227</xdr:rowOff>
    </xdr:from>
    <xdr:ext cx="508000" cy="259045"/>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1938000" y="10271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12700</xdr:rowOff>
    </xdr:from>
    <xdr:to>
      <xdr:col>85</xdr:col>
      <xdr:colOff>66675</xdr:colOff>
      <xdr:row>54</xdr:row>
      <xdr:rowOff>12700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9271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41927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9128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32" name="その他グラフ枠">
          <a:extLst>
            <a:ext uri="{FF2B5EF4-FFF2-40B4-BE49-F238E27FC236}">
              <a16:creationId xmlns:a16="http://schemas.microsoft.com/office/drawing/2014/main" id="{00000000-0008-0000-0400-0000E8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54</xdr:row>
      <xdr:rowOff>12700</xdr:rowOff>
    </xdr:from>
    <xdr:to>
      <xdr:col>82</xdr:col>
      <xdr:colOff>107950</xdr:colOff>
      <xdr:row>61</xdr:row>
      <xdr:rowOff>64135</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flipV="1">
          <a:off x="16510000" y="9271000"/>
          <a:ext cx="0" cy="12515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36212</xdr:rowOff>
    </xdr:from>
    <xdr:ext cx="762000" cy="259045"/>
    <xdr:sp macro="" textlink="">
      <xdr:nvSpPr>
        <xdr:cNvPr id="234" name="その他最小値テキスト">
          <a:extLst>
            <a:ext uri="{FF2B5EF4-FFF2-40B4-BE49-F238E27FC236}">
              <a16:creationId xmlns:a16="http://schemas.microsoft.com/office/drawing/2014/main" id="{00000000-0008-0000-0400-0000EA000000}"/>
            </a:ext>
          </a:extLst>
        </xdr:cNvPr>
        <xdr:cNvSpPr txBox="1"/>
      </xdr:nvSpPr>
      <xdr:spPr>
        <a:xfrm>
          <a:off x="16598900" y="104946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64135</xdr:rowOff>
    </xdr:from>
    <xdr:to>
      <xdr:col>82</xdr:col>
      <xdr:colOff>196850</xdr:colOff>
      <xdr:row>61</xdr:row>
      <xdr:rowOff>64135</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6421100" y="105225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99077</xdr:rowOff>
    </xdr:from>
    <xdr:ext cx="762000" cy="259045"/>
    <xdr:sp macro="" textlink="">
      <xdr:nvSpPr>
        <xdr:cNvPr id="236" name="その他最大値テキスト">
          <a:extLst>
            <a:ext uri="{FF2B5EF4-FFF2-40B4-BE49-F238E27FC236}">
              <a16:creationId xmlns:a16="http://schemas.microsoft.com/office/drawing/2014/main" id="{00000000-0008-0000-0400-0000EC000000}"/>
            </a:ext>
          </a:extLst>
        </xdr:cNvPr>
        <xdr:cNvSpPr txBox="1"/>
      </xdr:nvSpPr>
      <xdr:spPr>
        <a:xfrm>
          <a:off x="16598900" y="9014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54</xdr:row>
      <xdr:rowOff>12700</xdr:rowOff>
    </xdr:from>
    <xdr:to>
      <xdr:col>82</xdr:col>
      <xdr:colOff>196850</xdr:colOff>
      <xdr:row>54</xdr:row>
      <xdr:rowOff>12700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6421100" y="927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56</xdr:row>
      <xdr:rowOff>144145</xdr:rowOff>
    </xdr:from>
    <xdr:to>
      <xdr:col>82</xdr:col>
      <xdr:colOff>107950</xdr:colOff>
      <xdr:row>56</xdr:row>
      <xdr:rowOff>161290</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a:off x="15671800" y="9745345"/>
          <a:ext cx="8382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57</xdr:row>
      <xdr:rowOff>13987</xdr:rowOff>
    </xdr:from>
    <xdr:ext cx="762000" cy="259045"/>
    <xdr:sp macro="" textlink="">
      <xdr:nvSpPr>
        <xdr:cNvPr id="239" name="その他平均値テキスト">
          <a:extLst>
            <a:ext uri="{FF2B5EF4-FFF2-40B4-BE49-F238E27FC236}">
              <a16:creationId xmlns:a16="http://schemas.microsoft.com/office/drawing/2014/main" id="{00000000-0008-0000-0400-0000EF000000}"/>
            </a:ext>
          </a:extLst>
        </xdr:cNvPr>
        <xdr:cNvSpPr txBox="1"/>
      </xdr:nvSpPr>
      <xdr:spPr>
        <a:xfrm>
          <a:off x="16598900" y="97866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41910</xdr:rowOff>
    </xdr:from>
    <xdr:to>
      <xdr:col>82</xdr:col>
      <xdr:colOff>158750</xdr:colOff>
      <xdr:row>57</xdr:row>
      <xdr:rowOff>143510</xdr:rowOff>
    </xdr:to>
    <xdr:sp macro="" textlink="">
      <xdr:nvSpPr>
        <xdr:cNvPr id="240" name="フローチャート: 判断 239">
          <a:extLst>
            <a:ext uri="{FF2B5EF4-FFF2-40B4-BE49-F238E27FC236}">
              <a16:creationId xmlns:a16="http://schemas.microsoft.com/office/drawing/2014/main" id="{00000000-0008-0000-0400-0000F0000000}"/>
            </a:ext>
          </a:extLst>
        </xdr:cNvPr>
        <xdr:cNvSpPr/>
      </xdr:nvSpPr>
      <xdr:spPr>
        <a:xfrm>
          <a:off x="16459200" y="9814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56</xdr:row>
      <xdr:rowOff>115570</xdr:rowOff>
    </xdr:from>
    <xdr:to>
      <xdr:col>78</xdr:col>
      <xdr:colOff>69850</xdr:colOff>
      <xdr:row>56</xdr:row>
      <xdr:rowOff>144145</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4782800" y="9716770"/>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53340</xdr:rowOff>
    </xdr:from>
    <xdr:to>
      <xdr:col>78</xdr:col>
      <xdr:colOff>120650</xdr:colOff>
      <xdr:row>57</xdr:row>
      <xdr:rowOff>154940</xdr:rowOff>
    </xdr:to>
    <xdr:sp macro="" textlink="">
      <xdr:nvSpPr>
        <xdr:cNvPr id="242" name="フローチャート: 判断 241">
          <a:extLst>
            <a:ext uri="{FF2B5EF4-FFF2-40B4-BE49-F238E27FC236}">
              <a16:creationId xmlns:a16="http://schemas.microsoft.com/office/drawing/2014/main" id="{00000000-0008-0000-0400-0000F2000000}"/>
            </a:ext>
          </a:extLst>
        </xdr:cNvPr>
        <xdr:cNvSpPr/>
      </xdr:nvSpPr>
      <xdr:spPr>
        <a:xfrm>
          <a:off x="15621000" y="9825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139717</xdr:rowOff>
    </xdr:from>
    <xdr:ext cx="736600" cy="259045"/>
    <xdr:sp macro="" textlink="">
      <xdr:nvSpPr>
        <xdr:cNvPr id="243" name="テキスト ボックス 242">
          <a:extLst>
            <a:ext uri="{FF2B5EF4-FFF2-40B4-BE49-F238E27FC236}">
              <a16:creationId xmlns:a16="http://schemas.microsoft.com/office/drawing/2014/main" id="{00000000-0008-0000-0400-0000F3000000}"/>
            </a:ext>
          </a:extLst>
        </xdr:cNvPr>
        <xdr:cNvSpPr txBox="1"/>
      </xdr:nvSpPr>
      <xdr:spPr>
        <a:xfrm>
          <a:off x="15290800" y="99123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56</xdr:row>
      <xdr:rowOff>115570</xdr:rowOff>
    </xdr:from>
    <xdr:to>
      <xdr:col>73</xdr:col>
      <xdr:colOff>180975</xdr:colOff>
      <xdr:row>56</xdr:row>
      <xdr:rowOff>167005</xdr:rowOff>
    </xdr:to>
    <xdr:cxnSp macro="">
      <xdr:nvCxnSpPr>
        <xdr:cNvPr id="244" name="直線コネクタ 243">
          <a:extLst>
            <a:ext uri="{FF2B5EF4-FFF2-40B4-BE49-F238E27FC236}">
              <a16:creationId xmlns:a16="http://schemas.microsoft.com/office/drawing/2014/main" id="{00000000-0008-0000-0400-0000F4000000}"/>
            </a:ext>
          </a:extLst>
        </xdr:cNvPr>
        <xdr:cNvCxnSpPr/>
      </xdr:nvCxnSpPr>
      <xdr:spPr>
        <a:xfrm flipV="1">
          <a:off x="13893800" y="9716770"/>
          <a:ext cx="889000" cy="51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36195</xdr:rowOff>
    </xdr:from>
    <xdr:to>
      <xdr:col>74</xdr:col>
      <xdr:colOff>31750</xdr:colOff>
      <xdr:row>57</xdr:row>
      <xdr:rowOff>137795</xdr:rowOff>
    </xdr:to>
    <xdr:sp macro="" textlink="">
      <xdr:nvSpPr>
        <xdr:cNvPr id="245" name="フローチャート: 判断 244">
          <a:extLst>
            <a:ext uri="{FF2B5EF4-FFF2-40B4-BE49-F238E27FC236}">
              <a16:creationId xmlns:a16="http://schemas.microsoft.com/office/drawing/2014/main" id="{00000000-0008-0000-0400-0000F5000000}"/>
            </a:ext>
          </a:extLst>
        </xdr:cNvPr>
        <xdr:cNvSpPr/>
      </xdr:nvSpPr>
      <xdr:spPr>
        <a:xfrm>
          <a:off x="14732000" y="9808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122572</xdr:rowOff>
    </xdr:from>
    <xdr:ext cx="7620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4401800" y="98952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56</xdr:row>
      <xdr:rowOff>167005</xdr:rowOff>
    </xdr:from>
    <xdr:to>
      <xdr:col>69</xdr:col>
      <xdr:colOff>92075</xdr:colOff>
      <xdr:row>57</xdr:row>
      <xdr:rowOff>121285</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flipV="1">
          <a:off x="13004800" y="9768205"/>
          <a:ext cx="889000" cy="1257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93345</xdr:rowOff>
    </xdr:from>
    <xdr:to>
      <xdr:col>69</xdr:col>
      <xdr:colOff>142875</xdr:colOff>
      <xdr:row>58</xdr:row>
      <xdr:rowOff>23495</xdr:rowOff>
    </xdr:to>
    <xdr:sp macro="" textlink="">
      <xdr:nvSpPr>
        <xdr:cNvPr id="248" name="フローチャート: 判断 247">
          <a:extLst>
            <a:ext uri="{FF2B5EF4-FFF2-40B4-BE49-F238E27FC236}">
              <a16:creationId xmlns:a16="http://schemas.microsoft.com/office/drawing/2014/main" id="{00000000-0008-0000-0400-0000F8000000}"/>
            </a:ext>
          </a:extLst>
        </xdr:cNvPr>
        <xdr:cNvSpPr/>
      </xdr:nvSpPr>
      <xdr:spPr>
        <a:xfrm>
          <a:off x="13843000" y="9865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8272</xdr:rowOff>
    </xdr:from>
    <xdr:ext cx="762000" cy="259045"/>
    <xdr:sp macro="" textlink="">
      <xdr:nvSpPr>
        <xdr:cNvPr id="249" name="テキスト ボックス 248">
          <a:extLst>
            <a:ext uri="{FF2B5EF4-FFF2-40B4-BE49-F238E27FC236}">
              <a16:creationId xmlns:a16="http://schemas.microsoft.com/office/drawing/2014/main" id="{00000000-0008-0000-0400-0000F9000000}"/>
            </a:ext>
          </a:extLst>
        </xdr:cNvPr>
        <xdr:cNvSpPr txBox="1"/>
      </xdr:nvSpPr>
      <xdr:spPr>
        <a:xfrm>
          <a:off x="13512800" y="99523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87630</xdr:rowOff>
    </xdr:from>
    <xdr:to>
      <xdr:col>65</xdr:col>
      <xdr:colOff>53975</xdr:colOff>
      <xdr:row>58</xdr:row>
      <xdr:rowOff>17780</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2954000" y="9860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2557</xdr:rowOff>
    </xdr:from>
    <xdr:ext cx="762000" cy="259045"/>
    <xdr:sp macro="" textlink="">
      <xdr:nvSpPr>
        <xdr:cNvPr id="251" name="テキスト ボックス 250">
          <a:extLst>
            <a:ext uri="{FF2B5EF4-FFF2-40B4-BE49-F238E27FC236}">
              <a16:creationId xmlns:a16="http://schemas.microsoft.com/office/drawing/2014/main" id="{00000000-0008-0000-0400-0000FB000000}"/>
            </a:ext>
          </a:extLst>
        </xdr:cNvPr>
        <xdr:cNvSpPr txBox="1"/>
      </xdr:nvSpPr>
      <xdr:spPr>
        <a:xfrm>
          <a:off x="12623800" y="9946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2" name="テキスト ボックス 251">
          <a:extLst>
            <a:ext uri="{FF2B5EF4-FFF2-40B4-BE49-F238E27FC236}">
              <a16:creationId xmlns:a16="http://schemas.microsoft.com/office/drawing/2014/main" id="{00000000-0008-0000-0400-0000FC00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53" name="テキスト ボックス 252">
          <a:extLst>
            <a:ext uri="{FF2B5EF4-FFF2-40B4-BE49-F238E27FC236}">
              <a16:creationId xmlns:a16="http://schemas.microsoft.com/office/drawing/2014/main" id="{00000000-0008-0000-0400-0000FD00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110490</xdr:rowOff>
    </xdr:from>
    <xdr:to>
      <xdr:col>82</xdr:col>
      <xdr:colOff>158750</xdr:colOff>
      <xdr:row>57</xdr:row>
      <xdr:rowOff>40640</xdr:rowOff>
    </xdr:to>
    <xdr:sp macro="" textlink="">
      <xdr:nvSpPr>
        <xdr:cNvPr id="257" name="楕円 256">
          <a:extLst>
            <a:ext uri="{FF2B5EF4-FFF2-40B4-BE49-F238E27FC236}">
              <a16:creationId xmlns:a16="http://schemas.microsoft.com/office/drawing/2014/main" id="{00000000-0008-0000-0400-000001010000}"/>
            </a:ext>
          </a:extLst>
        </xdr:cNvPr>
        <xdr:cNvSpPr/>
      </xdr:nvSpPr>
      <xdr:spPr>
        <a:xfrm>
          <a:off x="16459200" y="97116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55</xdr:row>
      <xdr:rowOff>127017</xdr:rowOff>
    </xdr:from>
    <xdr:ext cx="762000" cy="259045"/>
    <xdr:sp macro="" textlink="">
      <xdr:nvSpPr>
        <xdr:cNvPr id="258" name="その他該当値テキスト">
          <a:extLst>
            <a:ext uri="{FF2B5EF4-FFF2-40B4-BE49-F238E27FC236}">
              <a16:creationId xmlns:a16="http://schemas.microsoft.com/office/drawing/2014/main" id="{00000000-0008-0000-0400-000002010000}"/>
            </a:ext>
          </a:extLst>
        </xdr:cNvPr>
        <xdr:cNvSpPr txBox="1"/>
      </xdr:nvSpPr>
      <xdr:spPr>
        <a:xfrm>
          <a:off x="16598900" y="95567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56</xdr:row>
      <xdr:rowOff>93345</xdr:rowOff>
    </xdr:from>
    <xdr:to>
      <xdr:col>78</xdr:col>
      <xdr:colOff>120650</xdr:colOff>
      <xdr:row>57</xdr:row>
      <xdr:rowOff>23495</xdr:rowOff>
    </xdr:to>
    <xdr:sp macro="" textlink="">
      <xdr:nvSpPr>
        <xdr:cNvPr id="259" name="楕円 258">
          <a:extLst>
            <a:ext uri="{FF2B5EF4-FFF2-40B4-BE49-F238E27FC236}">
              <a16:creationId xmlns:a16="http://schemas.microsoft.com/office/drawing/2014/main" id="{00000000-0008-0000-0400-000003010000}"/>
            </a:ext>
          </a:extLst>
        </xdr:cNvPr>
        <xdr:cNvSpPr/>
      </xdr:nvSpPr>
      <xdr:spPr>
        <a:xfrm>
          <a:off x="15621000" y="9694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33672</xdr:rowOff>
    </xdr:from>
    <xdr:ext cx="7366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5290800" y="946342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56</xdr:row>
      <xdr:rowOff>64770</xdr:rowOff>
    </xdr:from>
    <xdr:to>
      <xdr:col>74</xdr:col>
      <xdr:colOff>31750</xdr:colOff>
      <xdr:row>56</xdr:row>
      <xdr:rowOff>166370</xdr:rowOff>
    </xdr:to>
    <xdr:sp macro="" textlink="">
      <xdr:nvSpPr>
        <xdr:cNvPr id="261" name="楕円 260">
          <a:extLst>
            <a:ext uri="{FF2B5EF4-FFF2-40B4-BE49-F238E27FC236}">
              <a16:creationId xmlns:a16="http://schemas.microsoft.com/office/drawing/2014/main" id="{00000000-0008-0000-0400-000005010000}"/>
            </a:ext>
          </a:extLst>
        </xdr:cNvPr>
        <xdr:cNvSpPr/>
      </xdr:nvSpPr>
      <xdr:spPr>
        <a:xfrm>
          <a:off x="14732000" y="9665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5097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4401800" y="94348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56</xdr:row>
      <xdr:rowOff>116205</xdr:rowOff>
    </xdr:from>
    <xdr:to>
      <xdr:col>69</xdr:col>
      <xdr:colOff>142875</xdr:colOff>
      <xdr:row>57</xdr:row>
      <xdr:rowOff>46355</xdr:rowOff>
    </xdr:to>
    <xdr:sp macro="" textlink="">
      <xdr:nvSpPr>
        <xdr:cNvPr id="263" name="楕円 262">
          <a:extLst>
            <a:ext uri="{FF2B5EF4-FFF2-40B4-BE49-F238E27FC236}">
              <a16:creationId xmlns:a16="http://schemas.microsoft.com/office/drawing/2014/main" id="{00000000-0008-0000-0400-000007010000}"/>
            </a:ext>
          </a:extLst>
        </xdr:cNvPr>
        <xdr:cNvSpPr/>
      </xdr:nvSpPr>
      <xdr:spPr>
        <a:xfrm>
          <a:off x="13843000" y="9717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56532</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512800" y="94862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70485</xdr:rowOff>
    </xdr:from>
    <xdr:to>
      <xdr:col>65</xdr:col>
      <xdr:colOff>53975</xdr:colOff>
      <xdr:row>58</xdr:row>
      <xdr:rowOff>635</xdr:rowOff>
    </xdr:to>
    <xdr:sp macro="" textlink="">
      <xdr:nvSpPr>
        <xdr:cNvPr id="265" name="楕円 264">
          <a:extLst>
            <a:ext uri="{FF2B5EF4-FFF2-40B4-BE49-F238E27FC236}">
              <a16:creationId xmlns:a16="http://schemas.microsoft.com/office/drawing/2014/main" id="{00000000-0008-0000-0400-000009010000}"/>
            </a:ext>
          </a:extLst>
        </xdr:cNvPr>
        <xdr:cNvSpPr/>
      </xdr:nvSpPr>
      <xdr:spPr>
        <a:xfrm>
          <a:off x="12954000" y="9843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10812</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2623800" y="96120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67" name="正方形/長方形 266">
          <a:extLst>
            <a:ext uri="{FF2B5EF4-FFF2-40B4-BE49-F238E27FC236}">
              <a16:creationId xmlns:a16="http://schemas.microsoft.com/office/drawing/2014/main" id="{00000000-0008-0000-0400-00000B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68" name="正方形/長方形 267">
          <a:extLst>
            <a:ext uri="{FF2B5EF4-FFF2-40B4-BE49-F238E27FC236}">
              <a16:creationId xmlns:a16="http://schemas.microsoft.com/office/drawing/2014/main" id="{00000000-0008-0000-0400-00000C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69" name="正方形/長方形 268">
          <a:extLst>
            <a:ext uri="{FF2B5EF4-FFF2-40B4-BE49-F238E27FC236}">
              <a16:creationId xmlns:a16="http://schemas.microsoft.com/office/drawing/2014/main" id="{00000000-0008-0000-0400-00000D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0" name="正方形/長方形 269">
          <a:extLst>
            <a:ext uri="{FF2B5EF4-FFF2-40B4-BE49-F238E27FC236}">
              <a16:creationId xmlns:a16="http://schemas.microsoft.com/office/drawing/2014/main" id="{00000000-0008-0000-0400-00000E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1" name="正方形/長方形 270">
          <a:extLst>
            <a:ext uri="{FF2B5EF4-FFF2-40B4-BE49-F238E27FC236}">
              <a16:creationId xmlns:a16="http://schemas.microsoft.com/office/drawing/2014/main" id="{00000000-0008-0000-0400-00000F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2" name="正方形/長方形 271">
          <a:extLst>
            <a:ext uri="{FF2B5EF4-FFF2-40B4-BE49-F238E27FC236}">
              <a16:creationId xmlns:a16="http://schemas.microsoft.com/office/drawing/2014/main" id="{00000000-0008-0000-0400-000010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73" name="正方形/長方形 272">
          <a:extLst>
            <a:ext uri="{FF2B5EF4-FFF2-40B4-BE49-F238E27FC236}">
              <a16:creationId xmlns:a16="http://schemas.microsoft.com/office/drawing/2014/main" id="{00000000-0008-0000-0400-000011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74" name="正方形/長方形 273">
          <a:extLst>
            <a:ext uri="{FF2B5EF4-FFF2-40B4-BE49-F238E27FC236}">
              <a16:creationId xmlns:a16="http://schemas.microsoft.com/office/drawing/2014/main" id="{00000000-0008-0000-0400-000012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　今後も、必要性・公平性を十分に考慮する。</a:t>
          </a:r>
        </a:p>
      </xdr:txBody>
    </xdr:sp>
    <xdr:clientData/>
  </xdr:twoCellAnchor>
  <xdr:oneCellAnchor>
    <xdr:from>
      <xdr:col>62</xdr:col>
      <xdr:colOff>6350</xdr:colOff>
      <xdr:row>29</xdr:row>
      <xdr:rowOff>107950</xdr:rowOff>
    </xdr:from>
    <xdr:ext cx="298543" cy="225703"/>
    <xdr:sp macro="" textlink="">
      <xdr:nvSpPr>
        <xdr:cNvPr id="278" name="テキスト ボックス 277">
          <a:extLst>
            <a:ext uri="{FF2B5EF4-FFF2-40B4-BE49-F238E27FC236}">
              <a16:creationId xmlns:a16="http://schemas.microsoft.com/office/drawing/2014/main" id="{00000000-0008-0000-0400-000016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79" name="直線コネクタ 278">
          <a:extLst>
            <a:ext uri="{FF2B5EF4-FFF2-40B4-BE49-F238E27FC236}">
              <a16:creationId xmlns:a16="http://schemas.microsoft.com/office/drawing/2014/main" id="{00000000-0008-0000-0400-000017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0" name="テキスト ボックス 279">
          <a:extLst>
            <a:ext uri="{FF2B5EF4-FFF2-40B4-BE49-F238E27FC236}">
              <a16:creationId xmlns:a16="http://schemas.microsoft.com/office/drawing/2014/main" id="{00000000-0008-0000-0400-000018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1" name="直線コネクタ 280">
          <a:extLst>
            <a:ext uri="{FF2B5EF4-FFF2-40B4-BE49-F238E27FC236}">
              <a16:creationId xmlns:a16="http://schemas.microsoft.com/office/drawing/2014/main" id="{00000000-0008-0000-0400-000019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82" name="テキスト ボックス 281">
          <a:extLst>
            <a:ext uri="{FF2B5EF4-FFF2-40B4-BE49-F238E27FC236}">
              <a16:creationId xmlns:a16="http://schemas.microsoft.com/office/drawing/2014/main" id="{00000000-0008-0000-0400-00001A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83" name="直線コネクタ 282">
          <a:extLst>
            <a:ext uri="{FF2B5EF4-FFF2-40B4-BE49-F238E27FC236}">
              <a16:creationId xmlns:a16="http://schemas.microsoft.com/office/drawing/2014/main" id="{00000000-0008-0000-0400-00001B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84" name="テキスト ボックス 283">
          <a:extLst>
            <a:ext uri="{FF2B5EF4-FFF2-40B4-BE49-F238E27FC236}">
              <a16:creationId xmlns:a16="http://schemas.microsoft.com/office/drawing/2014/main" id="{00000000-0008-0000-0400-00001C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85" name="直線コネクタ 284">
          <a:extLst>
            <a:ext uri="{FF2B5EF4-FFF2-40B4-BE49-F238E27FC236}">
              <a16:creationId xmlns:a16="http://schemas.microsoft.com/office/drawing/2014/main" id="{00000000-0008-0000-0400-00001D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87" name="直線コネクタ 286">
          <a:extLst>
            <a:ext uri="{FF2B5EF4-FFF2-40B4-BE49-F238E27FC236}">
              <a16:creationId xmlns:a16="http://schemas.microsoft.com/office/drawing/2014/main" id="{00000000-0008-0000-0400-00001F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88" name="テキスト ボックス 287">
          <a:extLst>
            <a:ext uri="{FF2B5EF4-FFF2-40B4-BE49-F238E27FC236}">
              <a16:creationId xmlns:a16="http://schemas.microsoft.com/office/drawing/2014/main" id="{00000000-0008-0000-0400-000020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89" name="直線コネクタ 288">
          <a:extLst>
            <a:ext uri="{FF2B5EF4-FFF2-40B4-BE49-F238E27FC236}">
              <a16:creationId xmlns:a16="http://schemas.microsoft.com/office/drawing/2014/main" id="{00000000-0008-0000-0400-000021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0" name="補助費等グラフ枠">
          <a:extLst>
            <a:ext uri="{FF2B5EF4-FFF2-40B4-BE49-F238E27FC236}">
              <a16:creationId xmlns:a16="http://schemas.microsoft.com/office/drawing/2014/main" id="{00000000-0008-0000-0400-000022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44704</xdr:rowOff>
    </xdr:from>
    <xdr:to>
      <xdr:col>82</xdr:col>
      <xdr:colOff>107950</xdr:colOff>
      <xdr:row>41</xdr:row>
      <xdr:rowOff>10414</xdr:rowOff>
    </xdr:to>
    <xdr:cxnSp macro="">
      <xdr:nvCxnSpPr>
        <xdr:cNvPr id="291" name="直線コネクタ 290">
          <a:extLst>
            <a:ext uri="{FF2B5EF4-FFF2-40B4-BE49-F238E27FC236}">
              <a16:creationId xmlns:a16="http://schemas.microsoft.com/office/drawing/2014/main" id="{00000000-0008-0000-0400-000023010000}"/>
            </a:ext>
          </a:extLst>
        </xdr:cNvPr>
        <xdr:cNvCxnSpPr/>
      </xdr:nvCxnSpPr>
      <xdr:spPr>
        <a:xfrm flipV="1">
          <a:off x="16510000" y="5874004"/>
          <a:ext cx="0" cy="11658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153941</xdr:rowOff>
    </xdr:from>
    <xdr:ext cx="762000" cy="259045"/>
    <xdr:sp macro="" textlink="">
      <xdr:nvSpPr>
        <xdr:cNvPr id="292" name="補助費等最小値テキスト">
          <a:extLst>
            <a:ext uri="{FF2B5EF4-FFF2-40B4-BE49-F238E27FC236}">
              <a16:creationId xmlns:a16="http://schemas.microsoft.com/office/drawing/2014/main" id="{00000000-0008-0000-0400-000024010000}"/>
            </a:ext>
          </a:extLst>
        </xdr:cNvPr>
        <xdr:cNvSpPr txBox="1"/>
      </xdr:nvSpPr>
      <xdr:spPr>
        <a:xfrm>
          <a:off x="16598900" y="70119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10414</xdr:rowOff>
    </xdr:from>
    <xdr:to>
      <xdr:col>82</xdr:col>
      <xdr:colOff>196850</xdr:colOff>
      <xdr:row>41</xdr:row>
      <xdr:rowOff>10414</xdr:rowOff>
    </xdr:to>
    <xdr:cxnSp macro="">
      <xdr:nvCxnSpPr>
        <xdr:cNvPr id="293" name="直線コネクタ 292">
          <a:extLst>
            <a:ext uri="{FF2B5EF4-FFF2-40B4-BE49-F238E27FC236}">
              <a16:creationId xmlns:a16="http://schemas.microsoft.com/office/drawing/2014/main" id="{00000000-0008-0000-0400-000025010000}"/>
            </a:ext>
          </a:extLst>
        </xdr:cNvPr>
        <xdr:cNvCxnSpPr/>
      </xdr:nvCxnSpPr>
      <xdr:spPr>
        <a:xfrm>
          <a:off x="16421100" y="70398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131081</xdr:rowOff>
    </xdr:from>
    <xdr:ext cx="762000" cy="259045"/>
    <xdr:sp macro="" textlink="">
      <xdr:nvSpPr>
        <xdr:cNvPr id="294" name="補助費等最大値テキスト">
          <a:extLst>
            <a:ext uri="{FF2B5EF4-FFF2-40B4-BE49-F238E27FC236}">
              <a16:creationId xmlns:a16="http://schemas.microsoft.com/office/drawing/2014/main" id="{00000000-0008-0000-0400-000026010000}"/>
            </a:ext>
          </a:extLst>
        </xdr:cNvPr>
        <xdr:cNvSpPr txBox="1"/>
      </xdr:nvSpPr>
      <xdr:spPr>
        <a:xfrm>
          <a:off x="16598900" y="56174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44704</xdr:rowOff>
    </xdr:from>
    <xdr:to>
      <xdr:col>82</xdr:col>
      <xdr:colOff>196850</xdr:colOff>
      <xdr:row>34</xdr:row>
      <xdr:rowOff>44704</xdr:rowOff>
    </xdr:to>
    <xdr:cxnSp macro="">
      <xdr:nvCxnSpPr>
        <xdr:cNvPr id="295" name="直線コネクタ 294">
          <a:extLst>
            <a:ext uri="{FF2B5EF4-FFF2-40B4-BE49-F238E27FC236}">
              <a16:creationId xmlns:a16="http://schemas.microsoft.com/office/drawing/2014/main" id="{00000000-0008-0000-0400-000027010000}"/>
            </a:ext>
          </a:extLst>
        </xdr:cNvPr>
        <xdr:cNvCxnSpPr/>
      </xdr:nvCxnSpPr>
      <xdr:spPr>
        <a:xfrm>
          <a:off x="16421100" y="58740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17272</xdr:rowOff>
    </xdr:from>
    <xdr:to>
      <xdr:col>82</xdr:col>
      <xdr:colOff>107950</xdr:colOff>
      <xdr:row>36</xdr:row>
      <xdr:rowOff>90424</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5671800" y="6189472"/>
          <a:ext cx="8382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103141</xdr:rowOff>
    </xdr:from>
    <xdr:ext cx="762000" cy="259045"/>
    <xdr:sp macro="" textlink="">
      <xdr:nvSpPr>
        <xdr:cNvPr id="297" name="補助費等平均値テキスト">
          <a:extLst>
            <a:ext uri="{FF2B5EF4-FFF2-40B4-BE49-F238E27FC236}">
              <a16:creationId xmlns:a16="http://schemas.microsoft.com/office/drawing/2014/main" id="{00000000-0008-0000-0400-000029010000}"/>
            </a:ext>
          </a:extLst>
        </xdr:cNvPr>
        <xdr:cNvSpPr txBox="1"/>
      </xdr:nvSpPr>
      <xdr:spPr>
        <a:xfrm>
          <a:off x="16598900" y="627534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131064</xdr:rowOff>
    </xdr:from>
    <xdr:to>
      <xdr:col>82</xdr:col>
      <xdr:colOff>158750</xdr:colOff>
      <xdr:row>37</xdr:row>
      <xdr:rowOff>61214</xdr:rowOff>
    </xdr:to>
    <xdr:sp macro="" textlink="">
      <xdr:nvSpPr>
        <xdr:cNvPr id="298" name="フローチャート: 判断 297">
          <a:extLst>
            <a:ext uri="{FF2B5EF4-FFF2-40B4-BE49-F238E27FC236}">
              <a16:creationId xmlns:a16="http://schemas.microsoft.com/office/drawing/2014/main" id="{00000000-0008-0000-0400-00002A010000}"/>
            </a:ext>
          </a:extLst>
        </xdr:cNvPr>
        <xdr:cNvSpPr/>
      </xdr:nvSpPr>
      <xdr:spPr>
        <a:xfrm>
          <a:off x="16459200" y="6303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35</xdr:row>
      <xdr:rowOff>133858</xdr:rowOff>
    </xdr:from>
    <xdr:to>
      <xdr:col>78</xdr:col>
      <xdr:colOff>69850</xdr:colOff>
      <xdr:row>36</xdr:row>
      <xdr:rowOff>17272</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a:off x="14782800" y="6134608"/>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85344</xdr:rowOff>
    </xdr:from>
    <xdr:to>
      <xdr:col>78</xdr:col>
      <xdr:colOff>120650</xdr:colOff>
      <xdr:row>37</xdr:row>
      <xdr:rowOff>15494</xdr:rowOff>
    </xdr:to>
    <xdr:sp macro="" textlink="">
      <xdr:nvSpPr>
        <xdr:cNvPr id="300" name="フローチャート: 判断 299">
          <a:extLst>
            <a:ext uri="{FF2B5EF4-FFF2-40B4-BE49-F238E27FC236}">
              <a16:creationId xmlns:a16="http://schemas.microsoft.com/office/drawing/2014/main" id="{00000000-0008-0000-0400-00002C010000}"/>
            </a:ext>
          </a:extLst>
        </xdr:cNvPr>
        <xdr:cNvSpPr/>
      </xdr:nvSpPr>
      <xdr:spPr>
        <a:xfrm>
          <a:off x="15621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271</xdr:rowOff>
    </xdr:from>
    <xdr:ext cx="7366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5290800" y="63439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35</xdr:row>
      <xdr:rowOff>133858</xdr:rowOff>
    </xdr:from>
    <xdr:to>
      <xdr:col>73</xdr:col>
      <xdr:colOff>180975</xdr:colOff>
      <xdr:row>35</xdr:row>
      <xdr:rowOff>170434</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flipV="1">
          <a:off x="13893800" y="6134608"/>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62484</xdr:rowOff>
    </xdr:from>
    <xdr:to>
      <xdr:col>74</xdr:col>
      <xdr:colOff>31750</xdr:colOff>
      <xdr:row>36</xdr:row>
      <xdr:rowOff>164084</xdr:rowOff>
    </xdr:to>
    <xdr:sp macro="" textlink="">
      <xdr:nvSpPr>
        <xdr:cNvPr id="303" name="フローチャート: 判断 302">
          <a:extLst>
            <a:ext uri="{FF2B5EF4-FFF2-40B4-BE49-F238E27FC236}">
              <a16:creationId xmlns:a16="http://schemas.microsoft.com/office/drawing/2014/main" id="{00000000-0008-0000-0400-00002F010000}"/>
            </a:ext>
          </a:extLst>
        </xdr:cNvPr>
        <xdr:cNvSpPr/>
      </xdr:nvSpPr>
      <xdr:spPr>
        <a:xfrm>
          <a:off x="14732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36</xdr:row>
      <xdr:rowOff>148861</xdr:rowOff>
    </xdr:from>
    <xdr:ext cx="762000" cy="259045"/>
    <xdr:sp macro="" textlink="">
      <xdr:nvSpPr>
        <xdr:cNvPr id="304" name="テキスト ボックス 303">
          <a:extLst>
            <a:ext uri="{FF2B5EF4-FFF2-40B4-BE49-F238E27FC236}">
              <a16:creationId xmlns:a16="http://schemas.microsoft.com/office/drawing/2014/main" id="{00000000-0008-0000-0400-000030010000}"/>
            </a:ext>
          </a:extLst>
        </xdr:cNvPr>
        <xdr:cNvSpPr txBox="1"/>
      </xdr:nvSpPr>
      <xdr:spPr>
        <a:xfrm>
          <a:off x="14401800" y="63210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35</xdr:row>
      <xdr:rowOff>170434</xdr:rowOff>
    </xdr:from>
    <xdr:to>
      <xdr:col>69</xdr:col>
      <xdr:colOff>92075</xdr:colOff>
      <xdr:row>36</xdr:row>
      <xdr:rowOff>30988</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flipV="1">
          <a:off x="13004800" y="6171184"/>
          <a:ext cx="8890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85344</xdr:rowOff>
    </xdr:from>
    <xdr:to>
      <xdr:col>69</xdr:col>
      <xdr:colOff>142875</xdr:colOff>
      <xdr:row>37</xdr:row>
      <xdr:rowOff>15494</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3843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271</xdr:rowOff>
    </xdr:from>
    <xdr:ext cx="762000" cy="259045"/>
    <xdr:sp macro="" textlink="">
      <xdr:nvSpPr>
        <xdr:cNvPr id="307" name="テキスト ボックス 306">
          <a:extLst>
            <a:ext uri="{FF2B5EF4-FFF2-40B4-BE49-F238E27FC236}">
              <a16:creationId xmlns:a16="http://schemas.microsoft.com/office/drawing/2014/main" id="{00000000-0008-0000-0400-000033010000}"/>
            </a:ext>
          </a:extLst>
        </xdr:cNvPr>
        <xdr:cNvSpPr txBox="1"/>
      </xdr:nvSpPr>
      <xdr:spPr>
        <a:xfrm>
          <a:off x="13512800" y="6343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89916</xdr:rowOff>
    </xdr:from>
    <xdr:to>
      <xdr:col>65</xdr:col>
      <xdr:colOff>53975</xdr:colOff>
      <xdr:row>37</xdr:row>
      <xdr:rowOff>20066</xdr:rowOff>
    </xdr:to>
    <xdr:sp macro="" textlink="">
      <xdr:nvSpPr>
        <xdr:cNvPr id="308" name="フローチャート: 判断 307">
          <a:extLst>
            <a:ext uri="{FF2B5EF4-FFF2-40B4-BE49-F238E27FC236}">
              <a16:creationId xmlns:a16="http://schemas.microsoft.com/office/drawing/2014/main" id="{00000000-0008-0000-0400-000034010000}"/>
            </a:ext>
          </a:extLst>
        </xdr:cNvPr>
        <xdr:cNvSpPr/>
      </xdr:nvSpPr>
      <xdr:spPr>
        <a:xfrm>
          <a:off x="12954000" y="6262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4843</xdr:rowOff>
    </xdr:from>
    <xdr:ext cx="762000" cy="259045"/>
    <xdr:sp macro="" textlink="">
      <xdr:nvSpPr>
        <xdr:cNvPr id="309" name="テキスト ボックス 308">
          <a:extLst>
            <a:ext uri="{FF2B5EF4-FFF2-40B4-BE49-F238E27FC236}">
              <a16:creationId xmlns:a16="http://schemas.microsoft.com/office/drawing/2014/main" id="{00000000-0008-0000-0400-000035010000}"/>
            </a:ext>
          </a:extLst>
        </xdr:cNvPr>
        <xdr:cNvSpPr txBox="1"/>
      </xdr:nvSpPr>
      <xdr:spPr>
        <a:xfrm>
          <a:off x="12623800" y="63484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0" name="テキスト ボックス 309">
          <a:extLst>
            <a:ext uri="{FF2B5EF4-FFF2-40B4-BE49-F238E27FC236}">
              <a16:creationId xmlns:a16="http://schemas.microsoft.com/office/drawing/2014/main" id="{00000000-0008-0000-0400-000036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1" name="テキスト ボックス 310">
          <a:extLst>
            <a:ext uri="{FF2B5EF4-FFF2-40B4-BE49-F238E27FC236}">
              <a16:creationId xmlns:a16="http://schemas.microsoft.com/office/drawing/2014/main" id="{00000000-0008-0000-0400-000037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12" name="テキスト ボックス 311">
          <a:extLst>
            <a:ext uri="{FF2B5EF4-FFF2-40B4-BE49-F238E27FC236}">
              <a16:creationId xmlns:a16="http://schemas.microsoft.com/office/drawing/2014/main" id="{00000000-0008-0000-0400-000038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14" name="テキスト ボックス 313">
          <a:extLst>
            <a:ext uri="{FF2B5EF4-FFF2-40B4-BE49-F238E27FC236}">
              <a16:creationId xmlns:a16="http://schemas.microsoft.com/office/drawing/2014/main" id="{00000000-0008-0000-0400-00003A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39624</xdr:rowOff>
    </xdr:from>
    <xdr:to>
      <xdr:col>82</xdr:col>
      <xdr:colOff>158750</xdr:colOff>
      <xdr:row>36</xdr:row>
      <xdr:rowOff>141224</xdr:rowOff>
    </xdr:to>
    <xdr:sp macro="" textlink="">
      <xdr:nvSpPr>
        <xdr:cNvPr id="315" name="楕円 314">
          <a:extLst>
            <a:ext uri="{FF2B5EF4-FFF2-40B4-BE49-F238E27FC236}">
              <a16:creationId xmlns:a16="http://schemas.microsoft.com/office/drawing/2014/main" id="{00000000-0008-0000-0400-00003B010000}"/>
            </a:ext>
          </a:extLst>
        </xdr:cNvPr>
        <xdr:cNvSpPr/>
      </xdr:nvSpPr>
      <xdr:spPr>
        <a:xfrm>
          <a:off x="16459200" y="62118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56151</xdr:rowOff>
    </xdr:from>
    <xdr:ext cx="762000" cy="259045"/>
    <xdr:sp macro="" textlink="">
      <xdr:nvSpPr>
        <xdr:cNvPr id="316" name="補助費等該当値テキスト">
          <a:extLst>
            <a:ext uri="{FF2B5EF4-FFF2-40B4-BE49-F238E27FC236}">
              <a16:creationId xmlns:a16="http://schemas.microsoft.com/office/drawing/2014/main" id="{00000000-0008-0000-0400-00003C010000}"/>
            </a:ext>
          </a:extLst>
        </xdr:cNvPr>
        <xdr:cNvSpPr txBox="1"/>
      </xdr:nvSpPr>
      <xdr:spPr>
        <a:xfrm>
          <a:off x="16598900" y="60569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35</xdr:row>
      <xdr:rowOff>137922</xdr:rowOff>
    </xdr:from>
    <xdr:to>
      <xdr:col>78</xdr:col>
      <xdr:colOff>120650</xdr:colOff>
      <xdr:row>36</xdr:row>
      <xdr:rowOff>68072</xdr:rowOff>
    </xdr:to>
    <xdr:sp macro="" textlink="">
      <xdr:nvSpPr>
        <xdr:cNvPr id="317" name="楕円 316">
          <a:extLst>
            <a:ext uri="{FF2B5EF4-FFF2-40B4-BE49-F238E27FC236}">
              <a16:creationId xmlns:a16="http://schemas.microsoft.com/office/drawing/2014/main" id="{00000000-0008-0000-0400-00003D010000}"/>
            </a:ext>
          </a:extLst>
        </xdr:cNvPr>
        <xdr:cNvSpPr/>
      </xdr:nvSpPr>
      <xdr:spPr>
        <a:xfrm>
          <a:off x="15621000" y="61386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34</xdr:row>
      <xdr:rowOff>78249</xdr:rowOff>
    </xdr:from>
    <xdr:ext cx="7366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5290800" y="59075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35</xdr:row>
      <xdr:rowOff>83058</xdr:rowOff>
    </xdr:from>
    <xdr:to>
      <xdr:col>74</xdr:col>
      <xdr:colOff>31750</xdr:colOff>
      <xdr:row>36</xdr:row>
      <xdr:rowOff>13208</xdr:rowOff>
    </xdr:to>
    <xdr:sp macro="" textlink="">
      <xdr:nvSpPr>
        <xdr:cNvPr id="319" name="楕円 318">
          <a:extLst>
            <a:ext uri="{FF2B5EF4-FFF2-40B4-BE49-F238E27FC236}">
              <a16:creationId xmlns:a16="http://schemas.microsoft.com/office/drawing/2014/main" id="{00000000-0008-0000-0400-00003F010000}"/>
            </a:ext>
          </a:extLst>
        </xdr:cNvPr>
        <xdr:cNvSpPr/>
      </xdr:nvSpPr>
      <xdr:spPr>
        <a:xfrm>
          <a:off x="14732000" y="6083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34</xdr:row>
      <xdr:rowOff>23385</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4401800" y="5852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35</xdr:row>
      <xdr:rowOff>119634</xdr:rowOff>
    </xdr:from>
    <xdr:to>
      <xdr:col>69</xdr:col>
      <xdr:colOff>142875</xdr:colOff>
      <xdr:row>36</xdr:row>
      <xdr:rowOff>49784</xdr:rowOff>
    </xdr:to>
    <xdr:sp macro="" textlink="">
      <xdr:nvSpPr>
        <xdr:cNvPr id="321" name="楕円 320">
          <a:extLst>
            <a:ext uri="{FF2B5EF4-FFF2-40B4-BE49-F238E27FC236}">
              <a16:creationId xmlns:a16="http://schemas.microsoft.com/office/drawing/2014/main" id="{00000000-0008-0000-0400-000041010000}"/>
            </a:ext>
          </a:extLst>
        </xdr:cNvPr>
        <xdr:cNvSpPr/>
      </xdr:nvSpPr>
      <xdr:spPr>
        <a:xfrm>
          <a:off x="13843000" y="6120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59961</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3512800" y="58892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35</xdr:row>
      <xdr:rowOff>151638</xdr:rowOff>
    </xdr:from>
    <xdr:to>
      <xdr:col>65</xdr:col>
      <xdr:colOff>53975</xdr:colOff>
      <xdr:row>36</xdr:row>
      <xdr:rowOff>81788</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2954000" y="61523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91965</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2623800" y="59212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25" name="正方形/長方形 324">
          <a:extLst>
            <a:ext uri="{FF2B5EF4-FFF2-40B4-BE49-F238E27FC236}">
              <a16:creationId xmlns:a16="http://schemas.microsoft.com/office/drawing/2014/main" id="{00000000-0008-0000-0400-000045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26" name="正方形/長方形 325">
          <a:extLst>
            <a:ext uri="{FF2B5EF4-FFF2-40B4-BE49-F238E27FC236}">
              <a16:creationId xmlns:a16="http://schemas.microsoft.com/office/drawing/2014/main" id="{00000000-0008-0000-0400-000046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27" name="正方形/長方形 326">
          <a:extLst>
            <a:ext uri="{FF2B5EF4-FFF2-40B4-BE49-F238E27FC236}">
              <a16:creationId xmlns:a16="http://schemas.microsoft.com/office/drawing/2014/main" id="{00000000-0008-0000-0400-000047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28" name="正方形/長方形 327">
          <a:extLst>
            <a:ext uri="{FF2B5EF4-FFF2-40B4-BE49-F238E27FC236}">
              <a16:creationId xmlns:a16="http://schemas.microsoft.com/office/drawing/2014/main" id="{00000000-0008-0000-0400-000048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29" name="正方形/長方形 328">
          <a:extLst>
            <a:ext uri="{FF2B5EF4-FFF2-40B4-BE49-F238E27FC236}">
              <a16:creationId xmlns:a16="http://schemas.microsoft.com/office/drawing/2014/main" id="{00000000-0008-0000-0400-000049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0" name="正方形/長方形 329">
          <a:extLst>
            <a:ext uri="{FF2B5EF4-FFF2-40B4-BE49-F238E27FC236}">
              <a16:creationId xmlns:a16="http://schemas.microsoft.com/office/drawing/2014/main" id="{00000000-0008-0000-0400-00004A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1" name="正方形/長方形 330">
          <a:extLst>
            <a:ext uri="{FF2B5EF4-FFF2-40B4-BE49-F238E27FC236}">
              <a16:creationId xmlns:a16="http://schemas.microsoft.com/office/drawing/2014/main" id="{00000000-0008-0000-0400-00004B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32" name="正方形/長方形 331">
          <a:extLst>
            <a:ext uri="{FF2B5EF4-FFF2-40B4-BE49-F238E27FC236}">
              <a16:creationId xmlns:a16="http://schemas.microsoft.com/office/drawing/2014/main" id="{00000000-0008-0000-0400-00004C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35" name="テキスト ボックス 334">
          <a:extLst>
            <a:ext uri="{FF2B5EF4-FFF2-40B4-BE49-F238E27FC236}">
              <a16:creationId xmlns:a16="http://schemas.microsoft.com/office/drawing/2014/main" id="{00000000-0008-0000-0400-00004F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数値はほぼ横ばいで、類似団体平均を上回っている。</a:t>
          </a:r>
        </a:p>
        <a:p>
          <a:r>
            <a:rPr kumimoji="1" lang="ja-JP" altLang="en-US" sz="1300">
              <a:latin typeface="ＭＳ Ｐゴシック" panose="020B0600070205080204" pitchFamily="50" charset="-128"/>
              <a:ea typeface="ＭＳ Ｐゴシック" panose="020B0600070205080204" pitchFamily="50" charset="-128"/>
            </a:rPr>
            <a:t>　令和６年度、令和７年度と大型事業を控えているため、その事業の償還が開始されると増加する見込みであることから、従前から実施している繰上償還を継続して行い、起債残高の縮小に努める。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36" name="テキスト ボックス 335">
          <a:extLst>
            <a:ext uri="{FF2B5EF4-FFF2-40B4-BE49-F238E27FC236}">
              <a16:creationId xmlns:a16="http://schemas.microsoft.com/office/drawing/2014/main" id="{00000000-0008-0000-0400-000050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37" name="直線コネクタ 336">
          <a:extLst>
            <a:ext uri="{FF2B5EF4-FFF2-40B4-BE49-F238E27FC236}">
              <a16:creationId xmlns:a16="http://schemas.microsoft.com/office/drawing/2014/main" id="{00000000-0008-0000-0400-000051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38" name="テキスト ボックス 337">
          <a:extLst>
            <a:ext uri="{FF2B5EF4-FFF2-40B4-BE49-F238E27FC236}">
              <a16:creationId xmlns:a16="http://schemas.microsoft.com/office/drawing/2014/main" id="{00000000-0008-0000-0400-000052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39" name="直線コネクタ 338">
          <a:extLst>
            <a:ext uri="{FF2B5EF4-FFF2-40B4-BE49-F238E27FC236}">
              <a16:creationId xmlns:a16="http://schemas.microsoft.com/office/drawing/2014/main" id="{00000000-0008-0000-0400-000053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40" name="テキスト ボックス 339">
          <a:extLst>
            <a:ext uri="{FF2B5EF4-FFF2-40B4-BE49-F238E27FC236}">
              <a16:creationId xmlns:a16="http://schemas.microsoft.com/office/drawing/2014/main" id="{00000000-0008-0000-0400-000054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41" name="直線コネクタ 340">
          <a:extLst>
            <a:ext uri="{FF2B5EF4-FFF2-40B4-BE49-F238E27FC236}">
              <a16:creationId xmlns:a16="http://schemas.microsoft.com/office/drawing/2014/main" id="{00000000-0008-0000-0400-000055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42" name="テキスト ボックス 341">
          <a:extLst>
            <a:ext uri="{FF2B5EF4-FFF2-40B4-BE49-F238E27FC236}">
              <a16:creationId xmlns:a16="http://schemas.microsoft.com/office/drawing/2014/main" id="{00000000-0008-0000-0400-000056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43" name="直線コネクタ 342">
          <a:extLst>
            <a:ext uri="{FF2B5EF4-FFF2-40B4-BE49-F238E27FC236}">
              <a16:creationId xmlns:a16="http://schemas.microsoft.com/office/drawing/2014/main" id="{00000000-0008-0000-0400-000057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0" name="公債費グラフ枠">
          <a:extLst>
            <a:ext uri="{FF2B5EF4-FFF2-40B4-BE49-F238E27FC236}">
              <a16:creationId xmlns:a16="http://schemas.microsoft.com/office/drawing/2014/main" id="{00000000-0008-0000-0400-00005E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142240</xdr:rowOff>
    </xdr:from>
    <xdr:to>
      <xdr:col>24</xdr:col>
      <xdr:colOff>25400</xdr:colOff>
      <xdr:row>80</xdr:row>
      <xdr:rowOff>69850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flipV="1">
          <a:off x="4826000" y="12658090"/>
          <a:ext cx="0" cy="11277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41927</xdr:rowOff>
    </xdr:from>
    <xdr:ext cx="762000" cy="259045"/>
    <xdr:sp macro="" textlink="">
      <xdr:nvSpPr>
        <xdr:cNvPr id="352" name="公債費最小値テキスト">
          <a:extLst>
            <a:ext uri="{FF2B5EF4-FFF2-40B4-BE49-F238E27FC236}">
              <a16:creationId xmlns:a16="http://schemas.microsoft.com/office/drawing/2014/main" id="{00000000-0008-0000-0400-000060010000}"/>
            </a:ext>
          </a:extLst>
        </xdr:cNvPr>
        <xdr:cNvSpPr txBox="1"/>
      </xdr:nvSpPr>
      <xdr:spPr>
        <a:xfrm>
          <a:off x="4914900" y="13757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69850</xdr:rowOff>
    </xdr:from>
    <xdr:to>
      <xdr:col>24</xdr:col>
      <xdr:colOff>114300</xdr:colOff>
      <xdr:row>80</xdr:row>
      <xdr:rowOff>69850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4737100" y="137858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57167</xdr:rowOff>
    </xdr:from>
    <xdr:ext cx="762000" cy="259045"/>
    <xdr:sp macro="" textlink="">
      <xdr:nvSpPr>
        <xdr:cNvPr id="354" name="公債費最大値テキスト">
          <a:extLst>
            <a:ext uri="{FF2B5EF4-FFF2-40B4-BE49-F238E27FC236}">
              <a16:creationId xmlns:a16="http://schemas.microsoft.com/office/drawing/2014/main" id="{00000000-0008-0000-0400-000062010000}"/>
            </a:ext>
          </a:extLst>
        </xdr:cNvPr>
        <xdr:cNvSpPr txBox="1"/>
      </xdr:nvSpPr>
      <xdr:spPr>
        <a:xfrm>
          <a:off x="4914900" y="124015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142240</xdr:rowOff>
    </xdr:from>
    <xdr:to>
      <xdr:col>24</xdr:col>
      <xdr:colOff>114300</xdr:colOff>
      <xdr:row>73</xdr:row>
      <xdr:rowOff>142240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4737100" y="126580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78</xdr:row>
      <xdr:rowOff>5080</xdr:rowOff>
    </xdr:from>
    <xdr:to>
      <xdr:col>24</xdr:col>
      <xdr:colOff>25400</xdr:colOff>
      <xdr:row>78</xdr:row>
      <xdr:rowOff>8889</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flipV="1">
          <a:off x="3987800" y="13378180"/>
          <a:ext cx="8382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134638</xdr:rowOff>
    </xdr:from>
    <xdr:ext cx="762000" cy="259045"/>
    <xdr:sp macro="" textlink="">
      <xdr:nvSpPr>
        <xdr:cNvPr id="357" name="公債費平均値テキスト">
          <a:extLst>
            <a:ext uri="{FF2B5EF4-FFF2-40B4-BE49-F238E27FC236}">
              <a16:creationId xmlns:a16="http://schemas.microsoft.com/office/drawing/2014/main" id="{00000000-0008-0000-0400-000065010000}"/>
            </a:ext>
          </a:extLst>
        </xdr:cNvPr>
        <xdr:cNvSpPr txBox="1"/>
      </xdr:nvSpPr>
      <xdr:spPr>
        <a:xfrm>
          <a:off x="4914900" y="129933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118111</xdr:rowOff>
    </xdr:from>
    <xdr:to>
      <xdr:col>24</xdr:col>
      <xdr:colOff>76200</xdr:colOff>
      <xdr:row>77</xdr:row>
      <xdr:rowOff>48261</xdr:rowOff>
    </xdr:to>
    <xdr:sp macro="" textlink="">
      <xdr:nvSpPr>
        <xdr:cNvPr id="358" name="フローチャート: 判断 357">
          <a:extLst>
            <a:ext uri="{FF2B5EF4-FFF2-40B4-BE49-F238E27FC236}">
              <a16:creationId xmlns:a16="http://schemas.microsoft.com/office/drawing/2014/main" id="{00000000-0008-0000-0400-000066010000}"/>
            </a:ext>
          </a:extLst>
        </xdr:cNvPr>
        <xdr:cNvSpPr/>
      </xdr:nvSpPr>
      <xdr:spPr>
        <a:xfrm>
          <a:off x="4775200" y="1314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77</xdr:row>
      <xdr:rowOff>111761</xdr:rowOff>
    </xdr:from>
    <xdr:to>
      <xdr:col>19</xdr:col>
      <xdr:colOff>187325</xdr:colOff>
      <xdr:row>78</xdr:row>
      <xdr:rowOff>8889</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3098800" y="13313411"/>
          <a:ext cx="889000" cy="68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114300</xdr:rowOff>
    </xdr:from>
    <xdr:to>
      <xdr:col>20</xdr:col>
      <xdr:colOff>38100</xdr:colOff>
      <xdr:row>77</xdr:row>
      <xdr:rowOff>44450</xdr:rowOff>
    </xdr:to>
    <xdr:sp macro="" textlink="">
      <xdr:nvSpPr>
        <xdr:cNvPr id="360" name="フローチャート: 判断 359">
          <a:extLst>
            <a:ext uri="{FF2B5EF4-FFF2-40B4-BE49-F238E27FC236}">
              <a16:creationId xmlns:a16="http://schemas.microsoft.com/office/drawing/2014/main" id="{00000000-0008-0000-0400-000068010000}"/>
            </a:ext>
          </a:extLst>
        </xdr:cNvPr>
        <xdr:cNvSpPr/>
      </xdr:nvSpPr>
      <xdr:spPr>
        <a:xfrm>
          <a:off x="3937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54627</xdr:rowOff>
    </xdr:from>
    <xdr:ext cx="736600" cy="259045"/>
    <xdr:sp macro="" textlink="">
      <xdr:nvSpPr>
        <xdr:cNvPr id="361" name="テキスト ボックス 360">
          <a:extLst>
            <a:ext uri="{FF2B5EF4-FFF2-40B4-BE49-F238E27FC236}">
              <a16:creationId xmlns:a16="http://schemas.microsoft.com/office/drawing/2014/main" id="{00000000-0008-0000-0400-000069010000}"/>
            </a:ext>
          </a:extLst>
        </xdr:cNvPr>
        <xdr:cNvSpPr txBox="1"/>
      </xdr:nvSpPr>
      <xdr:spPr>
        <a:xfrm>
          <a:off x="3606800" y="12913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77</xdr:row>
      <xdr:rowOff>111761</xdr:rowOff>
    </xdr:from>
    <xdr:to>
      <xdr:col>15</xdr:col>
      <xdr:colOff>98425</xdr:colOff>
      <xdr:row>78</xdr:row>
      <xdr:rowOff>27939</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flipV="1">
          <a:off x="2209800" y="13313411"/>
          <a:ext cx="889000" cy="87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80011</xdr:rowOff>
    </xdr:from>
    <xdr:to>
      <xdr:col>15</xdr:col>
      <xdr:colOff>149225</xdr:colOff>
      <xdr:row>77</xdr:row>
      <xdr:rowOff>10161</xdr:rowOff>
    </xdr:to>
    <xdr:sp macro="" textlink="">
      <xdr:nvSpPr>
        <xdr:cNvPr id="363" name="フローチャート: 判断 362">
          <a:extLst>
            <a:ext uri="{FF2B5EF4-FFF2-40B4-BE49-F238E27FC236}">
              <a16:creationId xmlns:a16="http://schemas.microsoft.com/office/drawing/2014/main" id="{00000000-0008-0000-0400-00006B010000}"/>
            </a:ext>
          </a:extLst>
        </xdr:cNvPr>
        <xdr:cNvSpPr/>
      </xdr:nvSpPr>
      <xdr:spPr>
        <a:xfrm>
          <a:off x="3048000" y="13110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20337</xdr:rowOff>
    </xdr:from>
    <xdr:ext cx="762000" cy="259045"/>
    <xdr:sp macro="" textlink="">
      <xdr:nvSpPr>
        <xdr:cNvPr id="364" name="テキスト ボックス 363">
          <a:extLst>
            <a:ext uri="{FF2B5EF4-FFF2-40B4-BE49-F238E27FC236}">
              <a16:creationId xmlns:a16="http://schemas.microsoft.com/office/drawing/2014/main" id="{00000000-0008-0000-0400-00006C010000}"/>
            </a:ext>
          </a:extLst>
        </xdr:cNvPr>
        <xdr:cNvSpPr txBox="1"/>
      </xdr:nvSpPr>
      <xdr:spPr>
        <a:xfrm>
          <a:off x="2717800" y="12879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78</xdr:row>
      <xdr:rowOff>27939</xdr:rowOff>
    </xdr:from>
    <xdr:to>
      <xdr:col>11</xdr:col>
      <xdr:colOff>9525</xdr:colOff>
      <xdr:row>78</xdr:row>
      <xdr:rowOff>27939</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a:off x="1320800" y="1340103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110489</xdr:rowOff>
    </xdr:from>
    <xdr:to>
      <xdr:col>11</xdr:col>
      <xdr:colOff>60325</xdr:colOff>
      <xdr:row>77</xdr:row>
      <xdr:rowOff>40639</xdr:rowOff>
    </xdr:to>
    <xdr:sp macro="" textlink="">
      <xdr:nvSpPr>
        <xdr:cNvPr id="366" name="フローチャート: 判断 365">
          <a:extLst>
            <a:ext uri="{FF2B5EF4-FFF2-40B4-BE49-F238E27FC236}">
              <a16:creationId xmlns:a16="http://schemas.microsoft.com/office/drawing/2014/main" id="{00000000-0008-0000-0400-00006E010000}"/>
            </a:ext>
          </a:extLst>
        </xdr:cNvPr>
        <xdr:cNvSpPr/>
      </xdr:nvSpPr>
      <xdr:spPr>
        <a:xfrm>
          <a:off x="2159000" y="13140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50817</xdr:rowOff>
    </xdr:from>
    <xdr:ext cx="762000" cy="259045"/>
    <xdr:sp macro="" textlink="">
      <xdr:nvSpPr>
        <xdr:cNvPr id="367" name="テキスト ボックス 366">
          <a:extLst>
            <a:ext uri="{FF2B5EF4-FFF2-40B4-BE49-F238E27FC236}">
              <a16:creationId xmlns:a16="http://schemas.microsoft.com/office/drawing/2014/main" id="{00000000-0008-0000-0400-00006F010000}"/>
            </a:ext>
          </a:extLst>
        </xdr:cNvPr>
        <xdr:cNvSpPr txBox="1"/>
      </xdr:nvSpPr>
      <xdr:spPr>
        <a:xfrm>
          <a:off x="1828800" y="129095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118111</xdr:rowOff>
    </xdr:from>
    <xdr:to>
      <xdr:col>6</xdr:col>
      <xdr:colOff>171450</xdr:colOff>
      <xdr:row>77</xdr:row>
      <xdr:rowOff>48261</xdr:rowOff>
    </xdr:to>
    <xdr:sp macro="" textlink="">
      <xdr:nvSpPr>
        <xdr:cNvPr id="368" name="フローチャート: 判断 367">
          <a:extLst>
            <a:ext uri="{FF2B5EF4-FFF2-40B4-BE49-F238E27FC236}">
              <a16:creationId xmlns:a16="http://schemas.microsoft.com/office/drawing/2014/main" id="{00000000-0008-0000-0400-000070010000}"/>
            </a:ext>
          </a:extLst>
        </xdr:cNvPr>
        <xdr:cNvSpPr/>
      </xdr:nvSpPr>
      <xdr:spPr>
        <a:xfrm>
          <a:off x="1270000" y="1314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58437</xdr:rowOff>
    </xdr:from>
    <xdr:ext cx="762000" cy="259045"/>
    <xdr:sp macro="" textlink="">
      <xdr:nvSpPr>
        <xdr:cNvPr id="369" name="テキスト ボックス 368">
          <a:extLst>
            <a:ext uri="{FF2B5EF4-FFF2-40B4-BE49-F238E27FC236}">
              <a16:creationId xmlns:a16="http://schemas.microsoft.com/office/drawing/2014/main" id="{00000000-0008-0000-0400-000071010000}"/>
            </a:ext>
          </a:extLst>
        </xdr:cNvPr>
        <xdr:cNvSpPr txBox="1"/>
      </xdr:nvSpPr>
      <xdr:spPr>
        <a:xfrm>
          <a:off x="939800" y="12917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0" name="テキスト ボックス 369">
          <a:extLst>
            <a:ext uri="{FF2B5EF4-FFF2-40B4-BE49-F238E27FC236}">
              <a16:creationId xmlns:a16="http://schemas.microsoft.com/office/drawing/2014/main" id="{00000000-0008-0000-0400-000072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1" name="テキスト ボックス 370">
          <a:extLst>
            <a:ext uri="{FF2B5EF4-FFF2-40B4-BE49-F238E27FC236}">
              <a16:creationId xmlns:a16="http://schemas.microsoft.com/office/drawing/2014/main" id="{00000000-0008-0000-0400-000073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2" name="テキスト ボックス 371">
          <a:extLst>
            <a:ext uri="{FF2B5EF4-FFF2-40B4-BE49-F238E27FC236}">
              <a16:creationId xmlns:a16="http://schemas.microsoft.com/office/drawing/2014/main" id="{00000000-0008-0000-0400-000074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125730</xdr:rowOff>
    </xdr:from>
    <xdr:to>
      <xdr:col>24</xdr:col>
      <xdr:colOff>76200</xdr:colOff>
      <xdr:row>78</xdr:row>
      <xdr:rowOff>55880</xdr:rowOff>
    </xdr:to>
    <xdr:sp macro="" textlink="">
      <xdr:nvSpPr>
        <xdr:cNvPr id="375" name="楕円 374">
          <a:extLst>
            <a:ext uri="{FF2B5EF4-FFF2-40B4-BE49-F238E27FC236}">
              <a16:creationId xmlns:a16="http://schemas.microsoft.com/office/drawing/2014/main" id="{00000000-0008-0000-0400-000077010000}"/>
            </a:ext>
          </a:extLst>
        </xdr:cNvPr>
        <xdr:cNvSpPr/>
      </xdr:nvSpPr>
      <xdr:spPr>
        <a:xfrm>
          <a:off x="4775200" y="13327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97807</xdr:rowOff>
    </xdr:from>
    <xdr:ext cx="762000" cy="259045"/>
    <xdr:sp macro="" textlink="">
      <xdr:nvSpPr>
        <xdr:cNvPr id="376" name="公債費該当値テキスト">
          <a:extLst>
            <a:ext uri="{FF2B5EF4-FFF2-40B4-BE49-F238E27FC236}">
              <a16:creationId xmlns:a16="http://schemas.microsoft.com/office/drawing/2014/main" id="{00000000-0008-0000-0400-000078010000}"/>
            </a:ext>
          </a:extLst>
        </xdr:cNvPr>
        <xdr:cNvSpPr txBox="1"/>
      </xdr:nvSpPr>
      <xdr:spPr>
        <a:xfrm>
          <a:off x="4914900" y="13299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129539</xdr:rowOff>
    </xdr:from>
    <xdr:to>
      <xdr:col>20</xdr:col>
      <xdr:colOff>38100</xdr:colOff>
      <xdr:row>78</xdr:row>
      <xdr:rowOff>59689</xdr:rowOff>
    </xdr:to>
    <xdr:sp macro="" textlink="">
      <xdr:nvSpPr>
        <xdr:cNvPr id="377" name="楕円 376">
          <a:extLst>
            <a:ext uri="{FF2B5EF4-FFF2-40B4-BE49-F238E27FC236}">
              <a16:creationId xmlns:a16="http://schemas.microsoft.com/office/drawing/2014/main" id="{00000000-0008-0000-0400-000079010000}"/>
            </a:ext>
          </a:extLst>
        </xdr:cNvPr>
        <xdr:cNvSpPr/>
      </xdr:nvSpPr>
      <xdr:spPr>
        <a:xfrm>
          <a:off x="3937000" y="13331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78</xdr:row>
      <xdr:rowOff>44466</xdr:rowOff>
    </xdr:from>
    <xdr:ext cx="7366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3606800" y="1341756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77</xdr:row>
      <xdr:rowOff>60961</xdr:rowOff>
    </xdr:from>
    <xdr:to>
      <xdr:col>15</xdr:col>
      <xdr:colOff>149225</xdr:colOff>
      <xdr:row>77</xdr:row>
      <xdr:rowOff>162561</xdr:rowOff>
    </xdr:to>
    <xdr:sp macro="" textlink="">
      <xdr:nvSpPr>
        <xdr:cNvPr id="379" name="楕円 378">
          <a:extLst>
            <a:ext uri="{FF2B5EF4-FFF2-40B4-BE49-F238E27FC236}">
              <a16:creationId xmlns:a16="http://schemas.microsoft.com/office/drawing/2014/main" id="{00000000-0008-0000-0400-00007B010000}"/>
            </a:ext>
          </a:extLst>
        </xdr:cNvPr>
        <xdr:cNvSpPr/>
      </xdr:nvSpPr>
      <xdr:spPr>
        <a:xfrm>
          <a:off x="3048000" y="13262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147338</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2717800" y="133489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77</xdr:row>
      <xdr:rowOff>148589</xdr:rowOff>
    </xdr:from>
    <xdr:to>
      <xdr:col>11</xdr:col>
      <xdr:colOff>60325</xdr:colOff>
      <xdr:row>78</xdr:row>
      <xdr:rowOff>78739</xdr:rowOff>
    </xdr:to>
    <xdr:sp macro="" textlink="">
      <xdr:nvSpPr>
        <xdr:cNvPr id="381" name="楕円 380">
          <a:extLst>
            <a:ext uri="{FF2B5EF4-FFF2-40B4-BE49-F238E27FC236}">
              <a16:creationId xmlns:a16="http://schemas.microsoft.com/office/drawing/2014/main" id="{00000000-0008-0000-0400-00007D010000}"/>
            </a:ext>
          </a:extLst>
        </xdr:cNvPr>
        <xdr:cNvSpPr/>
      </xdr:nvSpPr>
      <xdr:spPr>
        <a:xfrm>
          <a:off x="2159000" y="133502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78</xdr:row>
      <xdr:rowOff>63516</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1828800" y="134366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148589</xdr:rowOff>
    </xdr:from>
    <xdr:to>
      <xdr:col>6</xdr:col>
      <xdr:colOff>171450</xdr:colOff>
      <xdr:row>78</xdr:row>
      <xdr:rowOff>78739</xdr:rowOff>
    </xdr:to>
    <xdr:sp macro="" textlink="">
      <xdr:nvSpPr>
        <xdr:cNvPr id="383" name="楕円 382">
          <a:extLst>
            <a:ext uri="{FF2B5EF4-FFF2-40B4-BE49-F238E27FC236}">
              <a16:creationId xmlns:a16="http://schemas.microsoft.com/office/drawing/2014/main" id="{00000000-0008-0000-0400-00007F010000}"/>
            </a:ext>
          </a:extLst>
        </xdr:cNvPr>
        <xdr:cNvSpPr/>
      </xdr:nvSpPr>
      <xdr:spPr>
        <a:xfrm>
          <a:off x="1270000" y="133502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78</xdr:row>
      <xdr:rowOff>63516</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939800" y="134366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85" name="正方形/長方形 384">
          <a:extLst>
            <a:ext uri="{FF2B5EF4-FFF2-40B4-BE49-F238E27FC236}">
              <a16:creationId xmlns:a16="http://schemas.microsoft.com/office/drawing/2014/main" id="{00000000-0008-0000-0400-000081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86" name="正方形/長方形 385">
          <a:extLst>
            <a:ext uri="{FF2B5EF4-FFF2-40B4-BE49-F238E27FC236}">
              <a16:creationId xmlns:a16="http://schemas.microsoft.com/office/drawing/2014/main" id="{00000000-0008-0000-0400-000082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87" name="正方形/長方形 386">
          <a:extLst>
            <a:ext uri="{FF2B5EF4-FFF2-40B4-BE49-F238E27FC236}">
              <a16:creationId xmlns:a16="http://schemas.microsoft.com/office/drawing/2014/main" id="{00000000-0008-0000-0400-000083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88" name="正方形/長方形 387">
          <a:extLst>
            <a:ext uri="{FF2B5EF4-FFF2-40B4-BE49-F238E27FC236}">
              <a16:creationId xmlns:a16="http://schemas.microsoft.com/office/drawing/2014/main" id="{00000000-0008-0000-0400-000084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89" name="正方形/長方形 388">
          <a:extLst>
            <a:ext uri="{FF2B5EF4-FFF2-40B4-BE49-F238E27FC236}">
              <a16:creationId xmlns:a16="http://schemas.microsoft.com/office/drawing/2014/main" id="{00000000-0008-0000-0400-000085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0" name="正方形/長方形 389">
          <a:extLst>
            <a:ext uri="{FF2B5EF4-FFF2-40B4-BE49-F238E27FC236}">
              <a16:creationId xmlns:a16="http://schemas.microsoft.com/office/drawing/2014/main" id="{00000000-0008-0000-0400-000086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1" name="正方形/長方形 390">
          <a:extLst>
            <a:ext uri="{FF2B5EF4-FFF2-40B4-BE49-F238E27FC236}">
              <a16:creationId xmlns:a16="http://schemas.microsoft.com/office/drawing/2014/main" id="{00000000-0008-0000-0400-000087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395" name="テキスト ボックス 394">
          <a:extLst>
            <a:ext uri="{FF2B5EF4-FFF2-40B4-BE49-F238E27FC236}">
              <a16:creationId xmlns:a16="http://schemas.microsoft.com/office/drawing/2014/main" id="{00000000-0008-0000-0400-00008B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令和２年度令和４年度まで類似団体平均を下回っていたが、令和５年度は前年度、また類似団体平均を上回った。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これは、公債費がほぼ横ばいであるのに対し、物件費が増加したことが主な要因である。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今後も安定的・健全的に財政を運営し財政構造が硬直化しないよう、経常経費の削減に努める。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396" name="テキスト ボックス 395">
          <a:extLst>
            <a:ext uri="{FF2B5EF4-FFF2-40B4-BE49-F238E27FC236}">
              <a16:creationId xmlns:a16="http://schemas.microsoft.com/office/drawing/2014/main" id="{00000000-0008-0000-0400-00008C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397" name="直線コネクタ 396">
          <a:extLst>
            <a:ext uri="{FF2B5EF4-FFF2-40B4-BE49-F238E27FC236}">
              <a16:creationId xmlns:a16="http://schemas.microsoft.com/office/drawing/2014/main" id="{00000000-0008-0000-0400-00008D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398" name="テキスト ボックス 397">
          <a:extLst>
            <a:ext uri="{FF2B5EF4-FFF2-40B4-BE49-F238E27FC236}">
              <a16:creationId xmlns:a16="http://schemas.microsoft.com/office/drawing/2014/main" id="{00000000-0008-0000-0400-00008E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399" name="直線コネクタ 398">
          <a:extLst>
            <a:ext uri="{FF2B5EF4-FFF2-40B4-BE49-F238E27FC236}">
              <a16:creationId xmlns:a16="http://schemas.microsoft.com/office/drawing/2014/main" id="{00000000-0008-0000-0400-00008F010000}"/>
            </a:ext>
          </a:extLst>
        </xdr:cNvPr>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00" name="テキスト ボックス 399">
          <a:extLst>
            <a:ext uri="{FF2B5EF4-FFF2-40B4-BE49-F238E27FC236}">
              <a16:creationId xmlns:a16="http://schemas.microsoft.com/office/drawing/2014/main" id="{00000000-0008-0000-0400-000090010000}"/>
            </a:ext>
          </a:extLst>
        </xdr:cNvPr>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01" name="直線コネクタ 400">
          <a:extLst>
            <a:ext uri="{FF2B5EF4-FFF2-40B4-BE49-F238E27FC236}">
              <a16:creationId xmlns:a16="http://schemas.microsoft.com/office/drawing/2014/main" id="{00000000-0008-0000-0400-000091010000}"/>
            </a:ext>
          </a:extLst>
        </xdr:cNvPr>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02" name="テキスト ボックス 401">
          <a:extLst>
            <a:ext uri="{FF2B5EF4-FFF2-40B4-BE49-F238E27FC236}">
              <a16:creationId xmlns:a16="http://schemas.microsoft.com/office/drawing/2014/main" id="{00000000-0008-0000-0400-000092010000}"/>
            </a:ext>
          </a:extLst>
        </xdr:cNvPr>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03" name="直線コネクタ 402">
          <a:extLst>
            <a:ext uri="{FF2B5EF4-FFF2-40B4-BE49-F238E27FC236}">
              <a16:creationId xmlns:a16="http://schemas.microsoft.com/office/drawing/2014/main" id="{00000000-0008-0000-0400-000093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05" name="直線コネクタ 404">
          <a:extLst>
            <a:ext uri="{FF2B5EF4-FFF2-40B4-BE49-F238E27FC236}">
              <a16:creationId xmlns:a16="http://schemas.microsoft.com/office/drawing/2014/main" id="{00000000-0008-0000-0400-000095010000}"/>
            </a:ext>
          </a:extLst>
        </xdr:cNvPr>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1" name="公債費以外グラフ枠">
          <a:extLst>
            <a:ext uri="{FF2B5EF4-FFF2-40B4-BE49-F238E27FC236}">
              <a16:creationId xmlns:a16="http://schemas.microsoft.com/office/drawing/2014/main" id="{00000000-0008-0000-0400-00009B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73660</xdr:rowOff>
    </xdr:from>
    <xdr:to>
      <xdr:col>82</xdr:col>
      <xdr:colOff>107950</xdr:colOff>
      <xdr:row>82</xdr:row>
      <xdr:rowOff>58420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flipV="1">
          <a:off x="16510000" y="12760960"/>
          <a:ext cx="0" cy="13563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82</xdr:row>
      <xdr:rowOff>30497</xdr:rowOff>
    </xdr:from>
    <xdr:ext cx="762000" cy="259045"/>
    <xdr:sp macro="" textlink="">
      <xdr:nvSpPr>
        <xdr:cNvPr id="413" name="公債費以外最小値テキスト">
          <a:extLst>
            <a:ext uri="{FF2B5EF4-FFF2-40B4-BE49-F238E27FC236}">
              <a16:creationId xmlns:a16="http://schemas.microsoft.com/office/drawing/2014/main" id="{00000000-0008-0000-0400-00009D010000}"/>
            </a:ext>
          </a:extLst>
        </xdr:cNvPr>
        <xdr:cNvSpPr txBox="1"/>
      </xdr:nvSpPr>
      <xdr:spPr>
        <a:xfrm>
          <a:off x="16598900" y="14089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82</xdr:row>
      <xdr:rowOff>58420</xdr:rowOff>
    </xdr:from>
    <xdr:to>
      <xdr:col>82</xdr:col>
      <xdr:colOff>196850</xdr:colOff>
      <xdr:row>82</xdr:row>
      <xdr:rowOff>58420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6421100" y="141173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160037</xdr:rowOff>
    </xdr:from>
    <xdr:ext cx="762000" cy="259045"/>
    <xdr:sp macro="" textlink="">
      <xdr:nvSpPr>
        <xdr:cNvPr id="415" name="公債費以外最大値テキスト">
          <a:extLst>
            <a:ext uri="{FF2B5EF4-FFF2-40B4-BE49-F238E27FC236}">
              <a16:creationId xmlns:a16="http://schemas.microsoft.com/office/drawing/2014/main" id="{00000000-0008-0000-0400-00009F010000}"/>
            </a:ext>
          </a:extLst>
        </xdr:cNvPr>
        <xdr:cNvSpPr txBox="1"/>
      </xdr:nvSpPr>
      <xdr:spPr>
        <a:xfrm>
          <a:off x="16598900" y="12504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73660</xdr:rowOff>
    </xdr:from>
    <xdr:to>
      <xdr:col>82</xdr:col>
      <xdr:colOff>196850</xdr:colOff>
      <xdr:row>74</xdr:row>
      <xdr:rowOff>73660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6421100" y="127609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77</xdr:row>
      <xdr:rowOff>146050</xdr:rowOff>
    </xdr:from>
    <xdr:to>
      <xdr:col>82</xdr:col>
      <xdr:colOff>107950</xdr:colOff>
      <xdr:row>79</xdr:row>
      <xdr:rowOff>24130</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5671800" y="13347700"/>
          <a:ext cx="838200" cy="2209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77</xdr:row>
      <xdr:rowOff>96538</xdr:rowOff>
    </xdr:from>
    <xdr:ext cx="762000" cy="259045"/>
    <xdr:sp macro="" textlink="">
      <xdr:nvSpPr>
        <xdr:cNvPr id="418" name="公債費以外平均値テキスト">
          <a:extLst>
            <a:ext uri="{FF2B5EF4-FFF2-40B4-BE49-F238E27FC236}">
              <a16:creationId xmlns:a16="http://schemas.microsoft.com/office/drawing/2014/main" id="{00000000-0008-0000-0400-0000A2010000}"/>
            </a:ext>
          </a:extLst>
        </xdr:cNvPr>
        <xdr:cNvSpPr txBox="1"/>
      </xdr:nvSpPr>
      <xdr:spPr>
        <a:xfrm>
          <a:off x="16598900" y="132981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78</xdr:row>
      <xdr:rowOff>80011</xdr:rowOff>
    </xdr:from>
    <xdr:to>
      <xdr:col>82</xdr:col>
      <xdr:colOff>158750</xdr:colOff>
      <xdr:row>79</xdr:row>
      <xdr:rowOff>10161</xdr:rowOff>
    </xdr:to>
    <xdr:sp macro="" textlink="">
      <xdr:nvSpPr>
        <xdr:cNvPr id="419" name="フローチャート: 判断 418">
          <a:extLst>
            <a:ext uri="{FF2B5EF4-FFF2-40B4-BE49-F238E27FC236}">
              <a16:creationId xmlns:a16="http://schemas.microsoft.com/office/drawing/2014/main" id="{00000000-0008-0000-0400-0000A3010000}"/>
            </a:ext>
          </a:extLst>
        </xdr:cNvPr>
        <xdr:cNvSpPr/>
      </xdr:nvSpPr>
      <xdr:spPr>
        <a:xfrm>
          <a:off x="16459200" y="13453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77</xdr:row>
      <xdr:rowOff>5080</xdr:rowOff>
    </xdr:from>
    <xdr:to>
      <xdr:col>78</xdr:col>
      <xdr:colOff>69850</xdr:colOff>
      <xdr:row>77</xdr:row>
      <xdr:rowOff>146050</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4782800" y="13206730"/>
          <a:ext cx="889000" cy="140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78</xdr:row>
      <xdr:rowOff>38100</xdr:rowOff>
    </xdr:from>
    <xdr:to>
      <xdr:col>78</xdr:col>
      <xdr:colOff>120650</xdr:colOff>
      <xdr:row>78</xdr:row>
      <xdr:rowOff>139700</xdr:rowOff>
    </xdr:to>
    <xdr:sp macro="" textlink="">
      <xdr:nvSpPr>
        <xdr:cNvPr id="421" name="フローチャート: 判断 420">
          <a:extLst>
            <a:ext uri="{FF2B5EF4-FFF2-40B4-BE49-F238E27FC236}">
              <a16:creationId xmlns:a16="http://schemas.microsoft.com/office/drawing/2014/main" id="{00000000-0008-0000-0400-0000A5010000}"/>
            </a:ext>
          </a:extLst>
        </xdr:cNvPr>
        <xdr:cNvSpPr/>
      </xdr:nvSpPr>
      <xdr:spPr>
        <a:xfrm>
          <a:off x="15621000" y="13411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124477</xdr:rowOff>
    </xdr:from>
    <xdr:ext cx="736600" cy="259045"/>
    <xdr:sp macro="" textlink="">
      <xdr:nvSpPr>
        <xdr:cNvPr id="422" name="テキスト ボックス 421">
          <a:extLst>
            <a:ext uri="{FF2B5EF4-FFF2-40B4-BE49-F238E27FC236}">
              <a16:creationId xmlns:a16="http://schemas.microsoft.com/office/drawing/2014/main" id="{00000000-0008-0000-0400-0000A6010000}"/>
            </a:ext>
          </a:extLst>
        </xdr:cNvPr>
        <xdr:cNvSpPr txBox="1"/>
      </xdr:nvSpPr>
      <xdr:spPr>
        <a:xfrm>
          <a:off x="15290800" y="13497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77</xdr:row>
      <xdr:rowOff>5080</xdr:rowOff>
    </xdr:from>
    <xdr:to>
      <xdr:col>73</xdr:col>
      <xdr:colOff>180975</xdr:colOff>
      <xdr:row>78</xdr:row>
      <xdr:rowOff>35561</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flipV="1">
          <a:off x="13893800" y="13206730"/>
          <a:ext cx="889000" cy="2019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77</xdr:row>
      <xdr:rowOff>106680</xdr:rowOff>
    </xdr:from>
    <xdr:to>
      <xdr:col>74</xdr:col>
      <xdr:colOff>31750</xdr:colOff>
      <xdr:row>78</xdr:row>
      <xdr:rowOff>36830</xdr:rowOff>
    </xdr:to>
    <xdr:sp macro="" textlink="">
      <xdr:nvSpPr>
        <xdr:cNvPr id="424" name="フローチャート: 判断 423">
          <a:extLst>
            <a:ext uri="{FF2B5EF4-FFF2-40B4-BE49-F238E27FC236}">
              <a16:creationId xmlns:a16="http://schemas.microsoft.com/office/drawing/2014/main" id="{00000000-0008-0000-0400-0000A8010000}"/>
            </a:ext>
          </a:extLst>
        </xdr:cNvPr>
        <xdr:cNvSpPr/>
      </xdr:nvSpPr>
      <xdr:spPr>
        <a:xfrm>
          <a:off x="14732000" y="13308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78</xdr:row>
      <xdr:rowOff>21607</xdr:rowOff>
    </xdr:from>
    <xdr:ext cx="762000" cy="259045"/>
    <xdr:sp macro="" textlink="">
      <xdr:nvSpPr>
        <xdr:cNvPr id="425" name="テキスト ボックス 424">
          <a:extLst>
            <a:ext uri="{FF2B5EF4-FFF2-40B4-BE49-F238E27FC236}">
              <a16:creationId xmlns:a16="http://schemas.microsoft.com/office/drawing/2014/main" id="{00000000-0008-0000-0400-0000A9010000}"/>
            </a:ext>
          </a:extLst>
        </xdr:cNvPr>
        <xdr:cNvSpPr txBox="1"/>
      </xdr:nvSpPr>
      <xdr:spPr>
        <a:xfrm>
          <a:off x="14401800" y="133947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78</xdr:row>
      <xdr:rowOff>35561</xdr:rowOff>
    </xdr:from>
    <xdr:to>
      <xdr:col>69</xdr:col>
      <xdr:colOff>92075</xdr:colOff>
      <xdr:row>79</xdr:row>
      <xdr:rowOff>24130</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flipV="1">
          <a:off x="13004800" y="13408661"/>
          <a:ext cx="889000" cy="1600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78</xdr:row>
      <xdr:rowOff>87630</xdr:rowOff>
    </xdr:from>
    <xdr:to>
      <xdr:col>69</xdr:col>
      <xdr:colOff>142875</xdr:colOff>
      <xdr:row>79</xdr:row>
      <xdr:rowOff>17780</xdr:rowOff>
    </xdr:to>
    <xdr:sp macro="" textlink="">
      <xdr:nvSpPr>
        <xdr:cNvPr id="427" name="フローチャート: 判断 426">
          <a:extLst>
            <a:ext uri="{FF2B5EF4-FFF2-40B4-BE49-F238E27FC236}">
              <a16:creationId xmlns:a16="http://schemas.microsoft.com/office/drawing/2014/main" id="{00000000-0008-0000-0400-0000AB010000}"/>
            </a:ext>
          </a:extLst>
        </xdr:cNvPr>
        <xdr:cNvSpPr/>
      </xdr:nvSpPr>
      <xdr:spPr>
        <a:xfrm>
          <a:off x="13843000" y="13460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79</xdr:row>
      <xdr:rowOff>2557</xdr:rowOff>
    </xdr:from>
    <xdr:ext cx="762000" cy="259045"/>
    <xdr:sp macro="" textlink="">
      <xdr:nvSpPr>
        <xdr:cNvPr id="428" name="テキスト ボックス 427">
          <a:extLst>
            <a:ext uri="{FF2B5EF4-FFF2-40B4-BE49-F238E27FC236}">
              <a16:creationId xmlns:a16="http://schemas.microsoft.com/office/drawing/2014/main" id="{00000000-0008-0000-0400-0000AC010000}"/>
            </a:ext>
          </a:extLst>
        </xdr:cNvPr>
        <xdr:cNvSpPr txBox="1"/>
      </xdr:nvSpPr>
      <xdr:spPr>
        <a:xfrm>
          <a:off x="13512800" y="135471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78</xdr:row>
      <xdr:rowOff>129539</xdr:rowOff>
    </xdr:from>
    <xdr:to>
      <xdr:col>65</xdr:col>
      <xdr:colOff>53975</xdr:colOff>
      <xdr:row>79</xdr:row>
      <xdr:rowOff>59689</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2954000" y="135026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69866</xdr:rowOff>
    </xdr:from>
    <xdr:ext cx="762000" cy="259045"/>
    <xdr:sp macro="" textlink="">
      <xdr:nvSpPr>
        <xdr:cNvPr id="430" name="テキスト ボックス 429">
          <a:extLst>
            <a:ext uri="{FF2B5EF4-FFF2-40B4-BE49-F238E27FC236}">
              <a16:creationId xmlns:a16="http://schemas.microsoft.com/office/drawing/2014/main" id="{00000000-0008-0000-0400-0000AE010000}"/>
            </a:ext>
          </a:extLst>
        </xdr:cNvPr>
        <xdr:cNvSpPr txBox="1"/>
      </xdr:nvSpPr>
      <xdr:spPr>
        <a:xfrm>
          <a:off x="12623800" y="132715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1" name="テキスト ボックス 430">
          <a:extLst>
            <a:ext uri="{FF2B5EF4-FFF2-40B4-BE49-F238E27FC236}">
              <a16:creationId xmlns:a16="http://schemas.microsoft.com/office/drawing/2014/main" id="{00000000-0008-0000-0400-0000AF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78</xdr:row>
      <xdr:rowOff>144780</xdr:rowOff>
    </xdr:from>
    <xdr:to>
      <xdr:col>82</xdr:col>
      <xdr:colOff>158750</xdr:colOff>
      <xdr:row>79</xdr:row>
      <xdr:rowOff>74930</xdr:rowOff>
    </xdr:to>
    <xdr:sp macro="" textlink="">
      <xdr:nvSpPr>
        <xdr:cNvPr id="436" name="楕円 435">
          <a:extLst>
            <a:ext uri="{FF2B5EF4-FFF2-40B4-BE49-F238E27FC236}">
              <a16:creationId xmlns:a16="http://schemas.microsoft.com/office/drawing/2014/main" id="{00000000-0008-0000-0400-0000B4010000}"/>
            </a:ext>
          </a:extLst>
        </xdr:cNvPr>
        <xdr:cNvSpPr/>
      </xdr:nvSpPr>
      <xdr:spPr>
        <a:xfrm>
          <a:off x="16459200" y="13517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78</xdr:row>
      <xdr:rowOff>116857</xdr:rowOff>
    </xdr:from>
    <xdr:ext cx="762000" cy="259045"/>
    <xdr:sp macro="" textlink="">
      <xdr:nvSpPr>
        <xdr:cNvPr id="437" name="公債費以外該当値テキスト">
          <a:extLst>
            <a:ext uri="{FF2B5EF4-FFF2-40B4-BE49-F238E27FC236}">
              <a16:creationId xmlns:a16="http://schemas.microsoft.com/office/drawing/2014/main" id="{00000000-0008-0000-0400-0000B5010000}"/>
            </a:ext>
          </a:extLst>
        </xdr:cNvPr>
        <xdr:cNvSpPr txBox="1"/>
      </xdr:nvSpPr>
      <xdr:spPr>
        <a:xfrm>
          <a:off x="16598900" y="13489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95250</xdr:rowOff>
    </xdr:from>
    <xdr:to>
      <xdr:col>78</xdr:col>
      <xdr:colOff>120650</xdr:colOff>
      <xdr:row>78</xdr:row>
      <xdr:rowOff>25400</xdr:rowOff>
    </xdr:to>
    <xdr:sp macro="" textlink="">
      <xdr:nvSpPr>
        <xdr:cNvPr id="438" name="楕円 437">
          <a:extLst>
            <a:ext uri="{FF2B5EF4-FFF2-40B4-BE49-F238E27FC236}">
              <a16:creationId xmlns:a16="http://schemas.microsoft.com/office/drawing/2014/main" id="{00000000-0008-0000-0400-0000B6010000}"/>
            </a:ext>
          </a:extLst>
        </xdr:cNvPr>
        <xdr:cNvSpPr/>
      </xdr:nvSpPr>
      <xdr:spPr>
        <a:xfrm>
          <a:off x="15621000" y="13296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76</xdr:row>
      <xdr:rowOff>35577</xdr:rowOff>
    </xdr:from>
    <xdr:ext cx="7366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5290800" y="130657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76</xdr:row>
      <xdr:rowOff>125730</xdr:rowOff>
    </xdr:from>
    <xdr:to>
      <xdr:col>74</xdr:col>
      <xdr:colOff>31750</xdr:colOff>
      <xdr:row>77</xdr:row>
      <xdr:rowOff>55880</xdr:rowOff>
    </xdr:to>
    <xdr:sp macro="" textlink="">
      <xdr:nvSpPr>
        <xdr:cNvPr id="440" name="楕円 439">
          <a:extLst>
            <a:ext uri="{FF2B5EF4-FFF2-40B4-BE49-F238E27FC236}">
              <a16:creationId xmlns:a16="http://schemas.microsoft.com/office/drawing/2014/main" id="{00000000-0008-0000-0400-0000B8010000}"/>
            </a:ext>
          </a:extLst>
        </xdr:cNvPr>
        <xdr:cNvSpPr/>
      </xdr:nvSpPr>
      <xdr:spPr>
        <a:xfrm>
          <a:off x="14732000" y="13155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66057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4401800" y="129248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77</xdr:row>
      <xdr:rowOff>156211</xdr:rowOff>
    </xdr:from>
    <xdr:to>
      <xdr:col>69</xdr:col>
      <xdr:colOff>142875</xdr:colOff>
      <xdr:row>78</xdr:row>
      <xdr:rowOff>86361</xdr:rowOff>
    </xdr:to>
    <xdr:sp macro="" textlink="">
      <xdr:nvSpPr>
        <xdr:cNvPr id="442" name="楕円 441">
          <a:extLst>
            <a:ext uri="{FF2B5EF4-FFF2-40B4-BE49-F238E27FC236}">
              <a16:creationId xmlns:a16="http://schemas.microsoft.com/office/drawing/2014/main" id="{00000000-0008-0000-0400-0000BA010000}"/>
            </a:ext>
          </a:extLst>
        </xdr:cNvPr>
        <xdr:cNvSpPr/>
      </xdr:nvSpPr>
      <xdr:spPr>
        <a:xfrm>
          <a:off x="13843000" y="13357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96538</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3512800" y="131267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78</xdr:row>
      <xdr:rowOff>144780</xdr:rowOff>
    </xdr:from>
    <xdr:to>
      <xdr:col>65</xdr:col>
      <xdr:colOff>53975</xdr:colOff>
      <xdr:row>79</xdr:row>
      <xdr:rowOff>74930</xdr:rowOff>
    </xdr:to>
    <xdr:sp macro="" textlink="">
      <xdr:nvSpPr>
        <xdr:cNvPr id="444" name="楕円 443">
          <a:extLst>
            <a:ext uri="{FF2B5EF4-FFF2-40B4-BE49-F238E27FC236}">
              <a16:creationId xmlns:a16="http://schemas.microsoft.com/office/drawing/2014/main" id="{00000000-0008-0000-0400-0000BC010000}"/>
            </a:ext>
          </a:extLst>
        </xdr:cNvPr>
        <xdr:cNvSpPr/>
      </xdr:nvSpPr>
      <xdr:spPr>
        <a:xfrm>
          <a:off x="12954000" y="13517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79</xdr:row>
      <xdr:rowOff>59707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2623800" y="13604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5</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20</xdr:row>
      <xdr:rowOff>79375</xdr:rowOff>
    </xdr:from>
    <xdr:to>
      <xdr:col>33</xdr:col>
      <xdr:colOff>114300</xdr:colOff>
      <xdr:row>20</xdr:row>
      <xdr:rowOff>79375</xdr:rowOff>
    </xdr:to>
    <xdr:cxnSp macro="">
      <xdr:nvCxnSpPr>
        <xdr:cNvPr id="31" name="直線コネクタ 30">
          <a:extLst>
            <a:ext uri="{FF2B5EF4-FFF2-40B4-BE49-F238E27FC236}">
              <a16:creationId xmlns:a16="http://schemas.microsoft.com/office/drawing/2014/main" id="{00000000-0008-0000-0500-00001F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2" name="テキスト ボックス 31">
          <a:extLst>
            <a:ext uri="{FF2B5EF4-FFF2-40B4-BE49-F238E27FC236}">
              <a16:creationId xmlns:a16="http://schemas.microsoft.com/office/drawing/2014/main" id="{00000000-0008-0000-0500-000020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3" name="直線コネクタ 32">
          <a:extLst>
            <a:ext uri="{FF2B5EF4-FFF2-40B4-BE49-F238E27FC236}">
              <a16:creationId xmlns:a16="http://schemas.microsoft.com/office/drawing/2014/main" id="{00000000-0008-0000-0500-000021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4" name="テキスト ボックス 33">
          <a:extLst>
            <a:ext uri="{FF2B5EF4-FFF2-40B4-BE49-F238E27FC236}">
              <a16:creationId xmlns:a16="http://schemas.microsoft.com/office/drawing/2014/main" id="{00000000-0008-0000-0500-000022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5" name="直線コネクタ 34">
          <a:extLst>
            <a:ext uri="{FF2B5EF4-FFF2-40B4-BE49-F238E27FC236}">
              <a16:creationId xmlns:a16="http://schemas.microsoft.com/office/drawing/2014/main" id="{00000000-0008-0000-0500-000023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6" name="テキスト ボックス 35">
          <a:extLst>
            <a:ext uri="{FF2B5EF4-FFF2-40B4-BE49-F238E27FC236}">
              <a16:creationId xmlns:a16="http://schemas.microsoft.com/office/drawing/2014/main" id="{00000000-0008-0000-0500-000024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7" name="直線コネクタ 36">
          <a:extLst>
            <a:ext uri="{FF2B5EF4-FFF2-40B4-BE49-F238E27FC236}">
              <a16:creationId xmlns:a16="http://schemas.microsoft.com/office/drawing/2014/main" id="{00000000-0008-0000-0500-000025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8" name="テキスト ボックス 37">
          <a:extLst>
            <a:ext uri="{FF2B5EF4-FFF2-40B4-BE49-F238E27FC236}">
              <a16:creationId xmlns:a16="http://schemas.microsoft.com/office/drawing/2014/main" id="{00000000-0008-0000-0500-000026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39" name="直線コネクタ 38">
          <a:extLst>
            <a:ext uri="{FF2B5EF4-FFF2-40B4-BE49-F238E27FC236}">
              <a16:creationId xmlns:a16="http://schemas.microsoft.com/office/drawing/2014/main" id="{00000000-0008-0000-0500-000027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0" name="テキスト ボックス 39">
          <a:extLst>
            <a:ext uri="{FF2B5EF4-FFF2-40B4-BE49-F238E27FC236}">
              <a16:creationId xmlns:a16="http://schemas.microsoft.com/office/drawing/2014/main" id="{00000000-0008-0000-0500-000028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1" name="直線コネクタ 40">
          <a:extLst>
            <a:ext uri="{FF2B5EF4-FFF2-40B4-BE49-F238E27FC236}">
              <a16:creationId xmlns:a16="http://schemas.microsoft.com/office/drawing/2014/main" id="{00000000-0008-0000-0500-000029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2" name="テキスト ボックス 41">
          <a:extLst>
            <a:ext uri="{FF2B5EF4-FFF2-40B4-BE49-F238E27FC236}">
              <a16:creationId xmlns:a16="http://schemas.microsoft.com/office/drawing/2014/main" id="{00000000-0008-0000-0500-00002A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3" name="人口1人当たり決算額の推移グラフ枠130">
          <a:extLst>
            <a:ext uri="{FF2B5EF4-FFF2-40B4-BE49-F238E27FC236}">
              <a16:creationId xmlns:a16="http://schemas.microsoft.com/office/drawing/2014/main" id="{00000000-0008-0000-0500-00002B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154506</xdr:rowOff>
    </xdr:from>
    <xdr:to>
      <xdr:col>29</xdr:col>
      <xdr:colOff>127000</xdr:colOff>
      <xdr:row>18</xdr:row>
      <xdr:rowOff>139366</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flipV="1">
          <a:off x="5651500" y="2088081"/>
          <a:ext cx="0" cy="118501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18</xdr:row>
      <xdr:rowOff>111443</xdr:rowOff>
    </xdr:from>
    <xdr:ext cx="762000" cy="259045"/>
    <xdr:sp macro="" textlink="">
      <xdr:nvSpPr>
        <xdr:cNvPr id="45" name="人口1人当たり決算額の推移最小値テキスト130">
          <a:extLst>
            <a:ext uri="{FF2B5EF4-FFF2-40B4-BE49-F238E27FC236}">
              <a16:creationId xmlns:a16="http://schemas.microsoft.com/office/drawing/2014/main" id="{00000000-0008-0000-0500-00002D000000}"/>
            </a:ext>
          </a:extLst>
        </xdr:cNvPr>
        <xdr:cNvSpPr txBox="1"/>
      </xdr:nvSpPr>
      <xdr:spPr>
        <a:xfrm>
          <a:off x="5740400" y="32451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148,509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18</xdr:row>
      <xdr:rowOff>139366</xdr:rowOff>
    </xdr:from>
    <xdr:to>
      <xdr:col>30</xdr:col>
      <xdr:colOff>25400</xdr:colOff>
      <xdr:row>18</xdr:row>
      <xdr:rowOff>139366</xdr:rowOff>
    </xdr:to>
    <xdr:cxnSp macro="">
      <xdr:nvCxnSpPr>
        <xdr:cNvPr id="46" name="直線コネクタ 45">
          <a:extLst>
            <a:ext uri="{FF2B5EF4-FFF2-40B4-BE49-F238E27FC236}">
              <a16:creationId xmlns:a16="http://schemas.microsoft.com/office/drawing/2014/main" id="{00000000-0008-0000-0500-00002E000000}"/>
            </a:ext>
          </a:extLst>
        </xdr:cNvPr>
        <xdr:cNvCxnSpPr/>
      </xdr:nvCxnSpPr>
      <xdr:spPr bwMode="auto">
        <a:xfrm>
          <a:off x="5562600" y="327309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69433</xdr:rowOff>
    </xdr:from>
    <xdr:ext cx="762000" cy="259045"/>
    <xdr:sp macro="" textlink="">
      <xdr:nvSpPr>
        <xdr:cNvPr id="47" name="人口1人当たり決算額の推移最大値テキスト130">
          <a:extLst>
            <a:ext uri="{FF2B5EF4-FFF2-40B4-BE49-F238E27FC236}">
              <a16:creationId xmlns:a16="http://schemas.microsoft.com/office/drawing/2014/main" id="{00000000-0008-0000-0500-00002F000000}"/>
            </a:ext>
          </a:extLst>
        </xdr:cNvPr>
        <xdr:cNvSpPr txBox="1"/>
      </xdr:nvSpPr>
      <xdr:spPr>
        <a:xfrm>
          <a:off x="5740400" y="18315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770,561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154506</xdr:rowOff>
    </xdr:from>
    <xdr:to>
      <xdr:col>30</xdr:col>
      <xdr:colOff>25400</xdr:colOff>
      <xdr:row>11</xdr:row>
      <xdr:rowOff>154506</xdr:rowOff>
    </xdr:to>
    <xdr:cxnSp macro="">
      <xdr:nvCxnSpPr>
        <xdr:cNvPr id="48" name="直線コネクタ 47">
          <a:extLst>
            <a:ext uri="{FF2B5EF4-FFF2-40B4-BE49-F238E27FC236}">
              <a16:creationId xmlns:a16="http://schemas.microsoft.com/office/drawing/2014/main" id="{00000000-0008-0000-0500-000030000000}"/>
            </a:ext>
          </a:extLst>
        </xdr:cNvPr>
        <xdr:cNvCxnSpPr/>
      </xdr:nvCxnSpPr>
      <xdr:spPr bwMode="auto">
        <a:xfrm>
          <a:off x="5562600" y="208808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17</xdr:row>
      <xdr:rowOff>84543</xdr:rowOff>
    </xdr:from>
    <xdr:to>
      <xdr:col>29</xdr:col>
      <xdr:colOff>127000</xdr:colOff>
      <xdr:row>17</xdr:row>
      <xdr:rowOff>111869</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flipV="1">
          <a:off x="5003800" y="3046818"/>
          <a:ext cx="647700" cy="2732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14614</xdr:rowOff>
    </xdr:from>
    <xdr:ext cx="762000" cy="259045"/>
    <xdr:sp macro="" textlink="">
      <xdr:nvSpPr>
        <xdr:cNvPr id="50" name="人口1人当たり決算額の推移平均値テキスト130">
          <a:extLst>
            <a:ext uri="{FF2B5EF4-FFF2-40B4-BE49-F238E27FC236}">
              <a16:creationId xmlns:a16="http://schemas.microsoft.com/office/drawing/2014/main" id="{00000000-0008-0000-0500-000032000000}"/>
            </a:ext>
          </a:extLst>
        </xdr:cNvPr>
        <xdr:cNvSpPr txBox="1"/>
      </xdr:nvSpPr>
      <xdr:spPr>
        <a:xfrm>
          <a:off x="5740400" y="280543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286,004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169537</xdr:rowOff>
    </xdr:from>
    <xdr:to>
      <xdr:col>29</xdr:col>
      <xdr:colOff>177800</xdr:colOff>
      <xdr:row>17</xdr:row>
      <xdr:rowOff>99687</xdr:rowOff>
    </xdr:to>
    <xdr:sp macro="" textlink="">
      <xdr:nvSpPr>
        <xdr:cNvPr id="51" name="フローチャート: 判断 50">
          <a:extLst>
            <a:ext uri="{FF2B5EF4-FFF2-40B4-BE49-F238E27FC236}">
              <a16:creationId xmlns:a16="http://schemas.microsoft.com/office/drawing/2014/main" id="{00000000-0008-0000-0500-000033000000}"/>
            </a:ext>
          </a:extLst>
        </xdr:cNvPr>
        <xdr:cNvSpPr/>
      </xdr:nvSpPr>
      <xdr:spPr bwMode="auto">
        <a:xfrm>
          <a:off x="5600700" y="296036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17</xdr:row>
      <xdr:rowOff>111869</xdr:rowOff>
    </xdr:from>
    <xdr:to>
      <xdr:col>26</xdr:col>
      <xdr:colOff>50800</xdr:colOff>
      <xdr:row>17</xdr:row>
      <xdr:rowOff>136254</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flipV="1">
          <a:off x="4305300" y="3074144"/>
          <a:ext cx="698500" cy="2438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17775</xdr:rowOff>
    </xdr:from>
    <xdr:to>
      <xdr:col>26</xdr:col>
      <xdr:colOff>101600</xdr:colOff>
      <xdr:row>17</xdr:row>
      <xdr:rowOff>119375</xdr:rowOff>
    </xdr:to>
    <xdr:sp macro="" textlink="">
      <xdr:nvSpPr>
        <xdr:cNvPr id="53" name="フローチャート: 判断 52">
          <a:extLst>
            <a:ext uri="{FF2B5EF4-FFF2-40B4-BE49-F238E27FC236}">
              <a16:creationId xmlns:a16="http://schemas.microsoft.com/office/drawing/2014/main" id="{00000000-0008-0000-0500-000035000000}"/>
            </a:ext>
          </a:extLst>
        </xdr:cNvPr>
        <xdr:cNvSpPr/>
      </xdr:nvSpPr>
      <xdr:spPr bwMode="auto">
        <a:xfrm>
          <a:off x="4953000" y="298005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15</xdr:row>
      <xdr:rowOff>129552</xdr:rowOff>
    </xdr:from>
    <xdr:ext cx="736600" cy="259045"/>
    <xdr:sp macro="" textlink="">
      <xdr:nvSpPr>
        <xdr:cNvPr id="54" name="テキスト ボックス 53">
          <a:extLst>
            <a:ext uri="{FF2B5EF4-FFF2-40B4-BE49-F238E27FC236}">
              <a16:creationId xmlns:a16="http://schemas.microsoft.com/office/drawing/2014/main" id="{00000000-0008-0000-0500-000036000000}"/>
            </a:ext>
          </a:extLst>
        </xdr:cNvPr>
        <xdr:cNvSpPr txBox="1"/>
      </xdr:nvSpPr>
      <xdr:spPr>
        <a:xfrm>
          <a:off x="4622800" y="27489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275,669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17</xdr:row>
      <xdr:rowOff>136254</xdr:rowOff>
    </xdr:from>
    <xdr:to>
      <xdr:col>22</xdr:col>
      <xdr:colOff>114300</xdr:colOff>
      <xdr:row>17</xdr:row>
      <xdr:rowOff>143307</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3606800" y="3098529"/>
          <a:ext cx="698500" cy="705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36776</xdr:rowOff>
    </xdr:from>
    <xdr:to>
      <xdr:col>22</xdr:col>
      <xdr:colOff>165100</xdr:colOff>
      <xdr:row>17</xdr:row>
      <xdr:rowOff>138376</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254500" y="299905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15</xdr:row>
      <xdr:rowOff>148553</xdr:rowOff>
    </xdr:from>
    <xdr:ext cx="7620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3924300" y="27679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17</xdr:row>
      <xdr:rowOff>143307</xdr:rowOff>
    </xdr:from>
    <xdr:to>
      <xdr:col>18</xdr:col>
      <xdr:colOff>177800</xdr:colOff>
      <xdr:row>17</xdr:row>
      <xdr:rowOff>162010</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flipV="1">
          <a:off x="2908300" y="3105582"/>
          <a:ext cx="698500" cy="1870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50949</xdr:rowOff>
    </xdr:from>
    <xdr:to>
      <xdr:col>19</xdr:col>
      <xdr:colOff>38100</xdr:colOff>
      <xdr:row>17</xdr:row>
      <xdr:rowOff>152549</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3556000" y="301322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15</xdr:row>
      <xdr:rowOff>162726</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225800" y="27821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258,255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61724</xdr:rowOff>
    </xdr:from>
    <xdr:to>
      <xdr:col>15</xdr:col>
      <xdr:colOff>101600</xdr:colOff>
      <xdr:row>17</xdr:row>
      <xdr:rowOff>163324</xdr:rowOff>
    </xdr:to>
    <xdr:sp macro="" textlink="">
      <xdr:nvSpPr>
        <xdr:cNvPr id="61" name="フローチャート: 判断 60">
          <a:extLst>
            <a:ext uri="{FF2B5EF4-FFF2-40B4-BE49-F238E27FC236}">
              <a16:creationId xmlns:a16="http://schemas.microsoft.com/office/drawing/2014/main" id="{00000000-0008-0000-0500-00003D000000}"/>
            </a:ext>
          </a:extLst>
        </xdr:cNvPr>
        <xdr:cNvSpPr/>
      </xdr:nvSpPr>
      <xdr:spPr bwMode="auto">
        <a:xfrm>
          <a:off x="2857500" y="302399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2051</xdr:rowOff>
    </xdr:from>
    <xdr:ext cx="762000" cy="259045"/>
    <xdr:sp macro="" textlink="">
      <xdr:nvSpPr>
        <xdr:cNvPr id="62" name="テキスト ボックス 61">
          <a:extLst>
            <a:ext uri="{FF2B5EF4-FFF2-40B4-BE49-F238E27FC236}">
              <a16:creationId xmlns:a16="http://schemas.microsoft.com/office/drawing/2014/main" id="{00000000-0008-0000-0500-00003E000000}"/>
            </a:ext>
          </a:extLst>
        </xdr:cNvPr>
        <xdr:cNvSpPr txBox="1"/>
      </xdr:nvSpPr>
      <xdr:spPr>
        <a:xfrm>
          <a:off x="2527300" y="27928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33743</xdr:rowOff>
    </xdr:from>
    <xdr:to>
      <xdr:col>29</xdr:col>
      <xdr:colOff>177800</xdr:colOff>
      <xdr:row>17</xdr:row>
      <xdr:rowOff>135343</xdr:rowOff>
    </xdr:to>
    <xdr:sp macro="" textlink="">
      <xdr:nvSpPr>
        <xdr:cNvPr id="68" name="楕円 67">
          <a:extLst>
            <a:ext uri="{FF2B5EF4-FFF2-40B4-BE49-F238E27FC236}">
              <a16:creationId xmlns:a16="http://schemas.microsoft.com/office/drawing/2014/main" id="{00000000-0008-0000-0500-000044000000}"/>
            </a:ext>
          </a:extLst>
        </xdr:cNvPr>
        <xdr:cNvSpPr/>
      </xdr:nvSpPr>
      <xdr:spPr bwMode="auto">
        <a:xfrm>
          <a:off x="5600700" y="299601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17</xdr:row>
      <xdr:rowOff>5820</xdr:rowOff>
    </xdr:from>
    <xdr:ext cx="762000" cy="259045"/>
    <xdr:sp macro="" textlink="">
      <xdr:nvSpPr>
        <xdr:cNvPr id="69" name="人口1人当たり決算額の推移該当値テキスト130">
          <a:extLst>
            <a:ext uri="{FF2B5EF4-FFF2-40B4-BE49-F238E27FC236}">
              <a16:creationId xmlns:a16="http://schemas.microsoft.com/office/drawing/2014/main" id="{00000000-0008-0000-0500-000045000000}"/>
            </a:ext>
          </a:extLst>
        </xdr:cNvPr>
        <xdr:cNvSpPr txBox="1"/>
      </xdr:nvSpPr>
      <xdr:spPr>
        <a:xfrm>
          <a:off x="5740400" y="29680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267,287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17</xdr:row>
      <xdr:rowOff>61069</xdr:rowOff>
    </xdr:from>
    <xdr:to>
      <xdr:col>26</xdr:col>
      <xdr:colOff>101600</xdr:colOff>
      <xdr:row>17</xdr:row>
      <xdr:rowOff>162669</xdr:rowOff>
    </xdr:to>
    <xdr:sp macro="" textlink="">
      <xdr:nvSpPr>
        <xdr:cNvPr id="70" name="楕円 69">
          <a:extLst>
            <a:ext uri="{FF2B5EF4-FFF2-40B4-BE49-F238E27FC236}">
              <a16:creationId xmlns:a16="http://schemas.microsoft.com/office/drawing/2014/main" id="{00000000-0008-0000-0500-000046000000}"/>
            </a:ext>
          </a:extLst>
        </xdr:cNvPr>
        <xdr:cNvSpPr/>
      </xdr:nvSpPr>
      <xdr:spPr bwMode="auto">
        <a:xfrm>
          <a:off x="4953000" y="302334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147446</xdr:rowOff>
    </xdr:from>
    <xdr:ext cx="736600" cy="259045"/>
    <xdr:sp macro="" textlink="">
      <xdr:nvSpPr>
        <xdr:cNvPr id="71" name="テキスト ボックス 70">
          <a:extLst>
            <a:ext uri="{FF2B5EF4-FFF2-40B4-BE49-F238E27FC236}">
              <a16:creationId xmlns:a16="http://schemas.microsoft.com/office/drawing/2014/main" id="{00000000-0008-0000-0500-000047000000}"/>
            </a:ext>
          </a:extLst>
        </xdr:cNvPr>
        <xdr:cNvSpPr txBox="1"/>
      </xdr:nvSpPr>
      <xdr:spPr>
        <a:xfrm>
          <a:off x="4622800" y="31097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252,943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17</xdr:row>
      <xdr:rowOff>85454</xdr:rowOff>
    </xdr:from>
    <xdr:to>
      <xdr:col>22</xdr:col>
      <xdr:colOff>165100</xdr:colOff>
      <xdr:row>18</xdr:row>
      <xdr:rowOff>15604</xdr:rowOff>
    </xdr:to>
    <xdr:sp macro="" textlink="">
      <xdr:nvSpPr>
        <xdr:cNvPr id="72" name="楕円 71">
          <a:extLst>
            <a:ext uri="{FF2B5EF4-FFF2-40B4-BE49-F238E27FC236}">
              <a16:creationId xmlns:a16="http://schemas.microsoft.com/office/drawing/2014/main" id="{00000000-0008-0000-0500-000048000000}"/>
            </a:ext>
          </a:extLst>
        </xdr:cNvPr>
        <xdr:cNvSpPr/>
      </xdr:nvSpPr>
      <xdr:spPr bwMode="auto">
        <a:xfrm>
          <a:off x="4254500" y="304772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381</xdr:rowOff>
    </xdr:from>
    <xdr:ext cx="762000" cy="259045"/>
    <xdr:sp macro="" textlink="">
      <xdr:nvSpPr>
        <xdr:cNvPr id="73" name="テキスト ボックス 72">
          <a:extLst>
            <a:ext uri="{FF2B5EF4-FFF2-40B4-BE49-F238E27FC236}">
              <a16:creationId xmlns:a16="http://schemas.microsoft.com/office/drawing/2014/main" id="{00000000-0008-0000-0500-000049000000}"/>
            </a:ext>
          </a:extLst>
        </xdr:cNvPr>
        <xdr:cNvSpPr txBox="1"/>
      </xdr:nvSpPr>
      <xdr:spPr>
        <a:xfrm>
          <a:off x="3924300" y="31341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240,142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17</xdr:row>
      <xdr:rowOff>92507</xdr:rowOff>
    </xdr:from>
    <xdr:to>
      <xdr:col>19</xdr:col>
      <xdr:colOff>38100</xdr:colOff>
      <xdr:row>18</xdr:row>
      <xdr:rowOff>22657</xdr:rowOff>
    </xdr:to>
    <xdr:sp macro="" textlink="">
      <xdr:nvSpPr>
        <xdr:cNvPr id="74" name="楕円 73">
          <a:extLst>
            <a:ext uri="{FF2B5EF4-FFF2-40B4-BE49-F238E27FC236}">
              <a16:creationId xmlns:a16="http://schemas.microsoft.com/office/drawing/2014/main" id="{00000000-0008-0000-0500-00004A000000}"/>
            </a:ext>
          </a:extLst>
        </xdr:cNvPr>
        <xdr:cNvSpPr/>
      </xdr:nvSpPr>
      <xdr:spPr bwMode="auto">
        <a:xfrm>
          <a:off x="3556000" y="305478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7434</xdr:rowOff>
    </xdr:from>
    <xdr:ext cx="762000" cy="259045"/>
    <xdr:sp macro="" textlink="">
      <xdr:nvSpPr>
        <xdr:cNvPr id="75" name="テキスト ボックス 74">
          <a:extLst>
            <a:ext uri="{FF2B5EF4-FFF2-40B4-BE49-F238E27FC236}">
              <a16:creationId xmlns:a16="http://schemas.microsoft.com/office/drawing/2014/main" id="{00000000-0008-0000-0500-00004B000000}"/>
            </a:ext>
          </a:extLst>
        </xdr:cNvPr>
        <xdr:cNvSpPr txBox="1"/>
      </xdr:nvSpPr>
      <xdr:spPr>
        <a:xfrm>
          <a:off x="3225800" y="31411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236,440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111210</xdr:rowOff>
    </xdr:from>
    <xdr:to>
      <xdr:col>15</xdr:col>
      <xdr:colOff>101600</xdr:colOff>
      <xdr:row>18</xdr:row>
      <xdr:rowOff>41360</xdr:rowOff>
    </xdr:to>
    <xdr:sp macro="" textlink="">
      <xdr:nvSpPr>
        <xdr:cNvPr id="76" name="楕円 75">
          <a:extLst>
            <a:ext uri="{FF2B5EF4-FFF2-40B4-BE49-F238E27FC236}">
              <a16:creationId xmlns:a16="http://schemas.microsoft.com/office/drawing/2014/main" id="{00000000-0008-0000-0500-00004C000000}"/>
            </a:ext>
          </a:extLst>
        </xdr:cNvPr>
        <xdr:cNvSpPr/>
      </xdr:nvSpPr>
      <xdr:spPr bwMode="auto">
        <a:xfrm>
          <a:off x="2857500" y="307348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26137</xdr:rowOff>
    </xdr:from>
    <xdr:ext cx="762000" cy="259045"/>
    <xdr:sp macro="" textlink="">
      <xdr:nvSpPr>
        <xdr:cNvPr id="77" name="テキスト ボックス 76">
          <a:extLst>
            <a:ext uri="{FF2B5EF4-FFF2-40B4-BE49-F238E27FC236}">
              <a16:creationId xmlns:a16="http://schemas.microsoft.com/office/drawing/2014/main" id="{00000000-0008-0000-0500-00004D000000}"/>
            </a:ext>
          </a:extLst>
        </xdr:cNvPr>
        <xdr:cNvSpPr txBox="1"/>
      </xdr:nvSpPr>
      <xdr:spPr>
        <a:xfrm>
          <a:off x="2527300" y="31598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226,622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8" name="正方形/長方形 77">
          <a:extLst>
            <a:ext uri="{FF2B5EF4-FFF2-40B4-BE49-F238E27FC236}">
              <a16:creationId xmlns:a16="http://schemas.microsoft.com/office/drawing/2014/main" id="{00000000-0008-0000-0500-00004E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9" name="角丸四角形 78">
          <a:extLst>
            <a:ext uri="{FF2B5EF4-FFF2-40B4-BE49-F238E27FC236}">
              <a16:creationId xmlns:a16="http://schemas.microsoft.com/office/drawing/2014/main" id="{00000000-0008-0000-0500-00004F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0" name="正方形/長方形 79">
          <a:extLst>
            <a:ext uri="{FF2B5EF4-FFF2-40B4-BE49-F238E27FC236}">
              <a16:creationId xmlns:a16="http://schemas.microsoft.com/office/drawing/2014/main" id="{00000000-0008-0000-0500-000050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3" name="直線コネクタ 82">
          <a:extLst>
            <a:ext uri="{FF2B5EF4-FFF2-40B4-BE49-F238E27FC236}">
              <a16:creationId xmlns:a16="http://schemas.microsoft.com/office/drawing/2014/main" id="{00000000-0008-0000-0500-000053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8" name="楕円 87">
          <a:extLst>
            <a:ext uri="{FF2B5EF4-FFF2-40B4-BE49-F238E27FC236}">
              <a16:creationId xmlns:a16="http://schemas.microsoft.com/office/drawing/2014/main" id="{00000000-0008-0000-0500-000058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9" name="フローチャート: 判断 88">
          <a:extLst>
            <a:ext uri="{FF2B5EF4-FFF2-40B4-BE49-F238E27FC236}">
              <a16:creationId xmlns:a16="http://schemas.microsoft.com/office/drawing/2014/main" id="{00000000-0008-0000-0500-000059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0" name="正方形/長方形 89">
          <a:extLst>
            <a:ext uri="{FF2B5EF4-FFF2-40B4-BE49-F238E27FC236}">
              <a16:creationId xmlns:a16="http://schemas.microsoft.com/office/drawing/2014/main" id="{00000000-0008-0000-0500-00005A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1" name="テキスト ボックス 90">
          <a:extLst>
            <a:ext uri="{FF2B5EF4-FFF2-40B4-BE49-F238E27FC236}">
              <a16:creationId xmlns:a16="http://schemas.microsoft.com/office/drawing/2014/main" id="{00000000-0008-0000-0500-00005B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2" name="直線コネクタ 91">
          <a:extLst>
            <a:ext uri="{FF2B5EF4-FFF2-40B4-BE49-F238E27FC236}">
              <a16:creationId xmlns:a16="http://schemas.microsoft.com/office/drawing/2014/main" id="{00000000-0008-0000-0500-00005C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36</xdr:row>
      <xdr:rowOff>69850</xdr:rowOff>
    </xdr:from>
    <xdr:to>
      <xdr:col>33</xdr:col>
      <xdr:colOff>114300</xdr:colOff>
      <xdr:row>36</xdr:row>
      <xdr:rowOff>69850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5" name="テキスト ボックス 94">
          <a:extLst>
            <a:ext uri="{FF2B5EF4-FFF2-40B4-BE49-F238E27FC236}">
              <a16:creationId xmlns:a16="http://schemas.microsoft.com/office/drawing/2014/main" id="{00000000-0008-0000-0500-00005F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2" name="人口1人当たり決算額の推移グラフ枠445">
          <a:extLst>
            <a:ext uri="{FF2B5EF4-FFF2-40B4-BE49-F238E27FC236}">
              <a16:creationId xmlns:a16="http://schemas.microsoft.com/office/drawing/2014/main" id="{00000000-0008-0000-0500-000066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208903</xdr:rowOff>
    </xdr:from>
    <xdr:to>
      <xdr:col>29</xdr:col>
      <xdr:colOff>127000</xdr:colOff>
      <xdr:row>37</xdr:row>
      <xdr:rowOff>18466</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flipV="1">
          <a:off x="5651500" y="6133453"/>
          <a:ext cx="0" cy="1009713"/>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36</xdr:row>
      <xdr:rowOff>161993</xdr:rowOff>
    </xdr:from>
    <xdr:ext cx="762000" cy="259045"/>
    <xdr:sp macro="" textlink="">
      <xdr:nvSpPr>
        <xdr:cNvPr id="104" name="人口1人当たり決算額の推移最小値テキスト445">
          <a:extLst>
            <a:ext uri="{FF2B5EF4-FFF2-40B4-BE49-F238E27FC236}">
              <a16:creationId xmlns:a16="http://schemas.microsoft.com/office/drawing/2014/main" id="{00000000-0008-0000-0500-000068000000}"/>
            </a:ext>
          </a:extLst>
        </xdr:cNvPr>
        <xdr:cNvSpPr txBox="1"/>
      </xdr:nvSpPr>
      <xdr:spPr>
        <a:xfrm>
          <a:off x="5740400" y="71152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18466</xdr:rowOff>
    </xdr:from>
    <xdr:to>
      <xdr:col>30</xdr:col>
      <xdr:colOff>25400</xdr:colOff>
      <xdr:row>37</xdr:row>
      <xdr:rowOff>18466</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5562600" y="714316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123830</xdr:rowOff>
    </xdr:from>
    <xdr:ext cx="762000" cy="259045"/>
    <xdr:sp macro="" textlink="">
      <xdr:nvSpPr>
        <xdr:cNvPr id="106" name="人口1人当たり決算額の推移最大値テキスト445">
          <a:extLst>
            <a:ext uri="{FF2B5EF4-FFF2-40B4-BE49-F238E27FC236}">
              <a16:creationId xmlns:a16="http://schemas.microsoft.com/office/drawing/2014/main" id="{00000000-0008-0000-0500-00006A000000}"/>
            </a:ext>
          </a:extLst>
        </xdr:cNvPr>
        <xdr:cNvSpPr txBox="1"/>
      </xdr:nvSpPr>
      <xdr:spPr>
        <a:xfrm>
          <a:off x="5740400" y="58769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194,586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208903</xdr:rowOff>
    </xdr:from>
    <xdr:to>
      <xdr:col>30</xdr:col>
      <xdr:colOff>25400</xdr:colOff>
      <xdr:row>33</xdr:row>
      <xdr:rowOff>208903</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a:off x="5562600" y="613345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200170</xdr:rowOff>
    </xdr:from>
    <xdr:to>
      <xdr:col>29</xdr:col>
      <xdr:colOff>127000</xdr:colOff>
      <xdr:row>35</xdr:row>
      <xdr:rowOff>208962</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flipV="1">
          <a:off x="5003800" y="6810520"/>
          <a:ext cx="647700" cy="879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277272</xdr:rowOff>
    </xdr:from>
    <xdr:ext cx="762000" cy="259045"/>
    <xdr:sp macro="" textlink="">
      <xdr:nvSpPr>
        <xdr:cNvPr id="109" name="人口1人当たり決算額の推移平均値テキスト445">
          <a:extLst>
            <a:ext uri="{FF2B5EF4-FFF2-40B4-BE49-F238E27FC236}">
              <a16:creationId xmlns:a16="http://schemas.microsoft.com/office/drawing/2014/main" id="{00000000-0008-0000-0500-00006D000000}"/>
            </a:ext>
          </a:extLst>
        </xdr:cNvPr>
        <xdr:cNvSpPr txBox="1"/>
      </xdr:nvSpPr>
      <xdr:spPr>
        <a:xfrm>
          <a:off x="5740400" y="654472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89295</xdr:rowOff>
    </xdr:from>
    <xdr:to>
      <xdr:col>29</xdr:col>
      <xdr:colOff>177800</xdr:colOff>
      <xdr:row>35</xdr:row>
      <xdr:rowOff>190895</xdr:rowOff>
    </xdr:to>
    <xdr:sp macro="" textlink="">
      <xdr:nvSpPr>
        <xdr:cNvPr id="110" name="フローチャート: 判断 109">
          <a:extLst>
            <a:ext uri="{FF2B5EF4-FFF2-40B4-BE49-F238E27FC236}">
              <a16:creationId xmlns:a16="http://schemas.microsoft.com/office/drawing/2014/main" id="{00000000-0008-0000-0500-00006E000000}"/>
            </a:ext>
          </a:extLst>
        </xdr:cNvPr>
        <xdr:cNvSpPr/>
      </xdr:nvSpPr>
      <xdr:spPr bwMode="auto">
        <a:xfrm>
          <a:off x="5600700" y="669964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208962</xdr:rowOff>
    </xdr:from>
    <xdr:to>
      <xdr:col>26</xdr:col>
      <xdr:colOff>50800</xdr:colOff>
      <xdr:row>35</xdr:row>
      <xdr:rowOff>246722</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flipV="1">
          <a:off x="4305300" y="6819312"/>
          <a:ext cx="698500" cy="3776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104570</xdr:rowOff>
    </xdr:from>
    <xdr:to>
      <xdr:col>26</xdr:col>
      <xdr:colOff>101600</xdr:colOff>
      <xdr:row>35</xdr:row>
      <xdr:rowOff>206170</xdr:rowOff>
    </xdr:to>
    <xdr:sp macro="" textlink="">
      <xdr:nvSpPr>
        <xdr:cNvPr id="112" name="フローチャート: 判断 111">
          <a:extLst>
            <a:ext uri="{FF2B5EF4-FFF2-40B4-BE49-F238E27FC236}">
              <a16:creationId xmlns:a16="http://schemas.microsoft.com/office/drawing/2014/main" id="{00000000-0008-0000-0500-000070000000}"/>
            </a:ext>
          </a:extLst>
        </xdr:cNvPr>
        <xdr:cNvSpPr/>
      </xdr:nvSpPr>
      <xdr:spPr bwMode="auto">
        <a:xfrm>
          <a:off x="4953000" y="671492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216347</xdr:rowOff>
    </xdr:from>
    <xdr:ext cx="736600" cy="259045"/>
    <xdr:sp macro="" textlink="">
      <xdr:nvSpPr>
        <xdr:cNvPr id="113" name="テキスト ボックス 112">
          <a:extLst>
            <a:ext uri="{FF2B5EF4-FFF2-40B4-BE49-F238E27FC236}">
              <a16:creationId xmlns:a16="http://schemas.microsoft.com/office/drawing/2014/main" id="{00000000-0008-0000-0500-000071000000}"/>
            </a:ext>
          </a:extLst>
        </xdr:cNvPr>
        <xdr:cNvSpPr txBox="1"/>
      </xdr:nvSpPr>
      <xdr:spPr>
        <a:xfrm>
          <a:off x="4622800" y="6483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230446</xdr:rowOff>
    </xdr:from>
    <xdr:to>
      <xdr:col>22</xdr:col>
      <xdr:colOff>114300</xdr:colOff>
      <xdr:row>35</xdr:row>
      <xdr:rowOff>246722</xdr:rowOff>
    </xdr:to>
    <xdr:cxnSp macro="">
      <xdr:nvCxnSpPr>
        <xdr:cNvPr id="114" name="直線コネクタ 113">
          <a:extLst>
            <a:ext uri="{FF2B5EF4-FFF2-40B4-BE49-F238E27FC236}">
              <a16:creationId xmlns:a16="http://schemas.microsoft.com/office/drawing/2014/main" id="{00000000-0008-0000-0500-000072000000}"/>
            </a:ext>
          </a:extLst>
        </xdr:cNvPr>
        <xdr:cNvCxnSpPr/>
      </xdr:nvCxnSpPr>
      <xdr:spPr bwMode="auto">
        <a:xfrm>
          <a:off x="3606800" y="6840796"/>
          <a:ext cx="698500" cy="1627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123630</xdr:rowOff>
    </xdr:from>
    <xdr:to>
      <xdr:col>22</xdr:col>
      <xdr:colOff>165100</xdr:colOff>
      <xdr:row>35</xdr:row>
      <xdr:rowOff>225230</xdr:rowOff>
    </xdr:to>
    <xdr:sp macro=""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4254500" y="673398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235407</xdr:rowOff>
    </xdr:from>
    <xdr:ext cx="762000" cy="259045"/>
    <xdr:sp macro="" textlink="">
      <xdr:nvSpPr>
        <xdr:cNvPr id="116" name="テキスト ボックス 115">
          <a:extLst>
            <a:ext uri="{FF2B5EF4-FFF2-40B4-BE49-F238E27FC236}">
              <a16:creationId xmlns:a16="http://schemas.microsoft.com/office/drawing/2014/main" id="{00000000-0008-0000-0500-000074000000}"/>
            </a:ext>
          </a:extLst>
        </xdr:cNvPr>
        <xdr:cNvSpPr txBox="1"/>
      </xdr:nvSpPr>
      <xdr:spPr>
        <a:xfrm>
          <a:off x="3924300" y="6502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230446</xdr:rowOff>
    </xdr:from>
    <xdr:to>
      <xdr:col>18</xdr:col>
      <xdr:colOff>177800</xdr:colOff>
      <xdr:row>35</xdr:row>
      <xdr:rowOff>246955</xdr:rowOff>
    </xdr:to>
    <xdr:cxnSp macro="">
      <xdr:nvCxnSpPr>
        <xdr:cNvPr id="117" name="直線コネクタ 116">
          <a:extLst>
            <a:ext uri="{FF2B5EF4-FFF2-40B4-BE49-F238E27FC236}">
              <a16:creationId xmlns:a16="http://schemas.microsoft.com/office/drawing/2014/main" id="{00000000-0008-0000-0500-000075000000}"/>
            </a:ext>
          </a:extLst>
        </xdr:cNvPr>
        <xdr:cNvCxnSpPr/>
      </xdr:nvCxnSpPr>
      <xdr:spPr bwMode="auto">
        <a:xfrm flipV="1">
          <a:off x="2908300" y="6840796"/>
          <a:ext cx="698500" cy="1650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145763</xdr:rowOff>
    </xdr:from>
    <xdr:to>
      <xdr:col>19</xdr:col>
      <xdr:colOff>38100</xdr:colOff>
      <xdr:row>35</xdr:row>
      <xdr:rowOff>247363</xdr:rowOff>
    </xdr:to>
    <xdr:sp macro="" textlink="">
      <xdr:nvSpPr>
        <xdr:cNvPr id="118" name="フローチャート: 判断 117">
          <a:extLst>
            <a:ext uri="{FF2B5EF4-FFF2-40B4-BE49-F238E27FC236}">
              <a16:creationId xmlns:a16="http://schemas.microsoft.com/office/drawing/2014/main" id="{00000000-0008-0000-0500-000076000000}"/>
            </a:ext>
          </a:extLst>
        </xdr:cNvPr>
        <xdr:cNvSpPr/>
      </xdr:nvSpPr>
      <xdr:spPr bwMode="auto">
        <a:xfrm>
          <a:off x="3556000" y="675611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257540</xdr:rowOff>
    </xdr:from>
    <xdr:ext cx="762000" cy="259045"/>
    <xdr:sp macro="" textlink="">
      <xdr:nvSpPr>
        <xdr:cNvPr id="119" name="テキスト ボックス 118">
          <a:extLst>
            <a:ext uri="{FF2B5EF4-FFF2-40B4-BE49-F238E27FC236}">
              <a16:creationId xmlns:a16="http://schemas.microsoft.com/office/drawing/2014/main" id="{00000000-0008-0000-0500-000077000000}"/>
            </a:ext>
          </a:extLst>
        </xdr:cNvPr>
        <xdr:cNvSpPr txBox="1"/>
      </xdr:nvSpPr>
      <xdr:spPr>
        <a:xfrm>
          <a:off x="3225800" y="65249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157033</xdr:rowOff>
    </xdr:from>
    <xdr:to>
      <xdr:col>15</xdr:col>
      <xdr:colOff>101600</xdr:colOff>
      <xdr:row>35</xdr:row>
      <xdr:rowOff>258633</xdr:rowOff>
    </xdr:to>
    <xdr:sp macro="" textlink="">
      <xdr:nvSpPr>
        <xdr:cNvPr id="120" name="フローチャート: 判断 119">
          <a:extLst>
            <a:ext uri="{FF2B5EF4-FFF2-40B4-BE49-F238E27FC236}">
              <a16:creationId xmlns:a16="http://schemas.microsoft.com/office/drawing/2014/main" id="{00000000-0008-0000-0500-000078000000}"/>
            </a:ext>
          </a:extLst>
        </xdr:cNvPr>
        <xdr:cNvSpPr/>
      </xdr:nvSpPr>
      <xdr:spPr bwMode="auto">
        <a:xfrm>
          <a:off x="2857500" y="676738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268810</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2527300" y="65362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149370</xdr:rowOff>
    </xdr:from>
    <xdr:to>
      <xdr:col>29</xdr:col>
      <xdr:colOff>177800</xdr:colOff>
      <xdr:row>35</xdr:row>
      <xdr:rowOff>250970</xdr:rowOff>
    </xdr:to>
    <xdr:sp macro="" textlink="">
      <xdr:nvSpPr>
        <xdr:cNvPr id="127" name="楕円 126">
          <a:extLst>
            <a:ext uri="{FF2B5EF4-FFF2-40B4-BE49-F238E27FC236}">
              <a16:creationId xmlns:a16="http://schemas.microsoft.com/office/drawing/2014/main" id="{00000000-0008-0000-0500-00007F000000}"/>
            </a:ext>
          </a:extLst>
        </xdr:cNvPr>
        <xdr:cNvSpPr/>
      </xdr:nvSpPr>
      <xdr:spPr bwMode="auto">
        <a:xfrm>
          <a:off x="5600700" y="675972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121447</xdr:rowOff>
    </xdr:from>
    <xdr:ext cx="762000" cy="259045"/>
    <xdr:sp macro="" textlink="">
      <xdr:nvSpPr>
        <xdr:cNvPr id="128" name="人口1人当たり決算額の推移該当値テキスト445">
          <a:extLst>
            <a:ext uri="{FF2B5EF4-FFF2-40B4-BE49-F238E27FC236}">
              <a16:creationId xmlns:a16="http://schemas.microsoft.com/office/drawing/2014/main" id="{00000000-0008-0000-0500-000080000000}"/>
            </a:ext>
          </a:extLst>
        </xdr:cNvPr>
        <xdr:cNvSpPr txBox="1"/>
      </xdr:nvSpPr>
      <xdr:spPr>
        <a:xfrm>
          <a:off x="5740400" y="6731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46,496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158162</xdr:rowOff>
    </xdr:from>
    <xdr:to>
      <xdr:col>26</xdr:col>
      <xdr:colOff>101600</xdr:colOff>
      <xdr:row>35</xdr:row>
      <xdr:rowOff>259762</xdr:rowOff>
    </xdr:to>
    <xdr:sp macro="" textlink="">
      <xdr:nvSpPr>
        <xdr:cNvPr id="129" name="楕円 128">
          <a:extLst>
            <a:ext uri="{FF2B5EF4-FFF2-40B4-BE49-F238E27FC236}">
              <a16:creationId xmlns:a16="http://schemas.microsoft.com/office/drawing/2014/main" id="{00000000-0008-0000-0500-000081000000}"/>
            </a:ext>
          </a:extLst>
        </xdr:cNvPr>
        <xdr:cNvSpPr/>
      </xdr:nvSpPr>
      <xdr:spPr bwMode="auto">
        <a:xfrm>
          <a:off x="4953000" y="676851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244539</xdr:rowOff>
    </xdr:from>
    <xdr:ext cx="7366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4622800" y="68548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44,573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195922</xdr:rowOff>
    </xdr:from>
    <xdr:to>
      <xdr:col>22</xdr:col>
      <xdr:colOff>165100</xdr:colOff>
      <xdr:row>35</xdr:row>
      <xdr:rowOff>297522</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4254500" y="680627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282299</xdr:rowOff>
    </xdr:from>
    <xdr:ext cx="762000" cy="259045"/>
    <xdr:sp macro="" textlink="">
      <xdr:nvSpPr>
        <xdr:cNvPr id="132" name="テキスト ボックス 131">
          <a:extLst>
            <a:ext uri="{FF2B5EF4-FFF2-40B4-BE49-F238E27FC236}">
              <a16:creationId xmlns:a16="http://schemas.microsoft.com/office/drawing/2014/main" id="{00000000-0008-0000-0500-000084000000}"/>
            </a:ext>
          </a:extLst>
        </xdr:cNvPr>
        <xdr:cNvSpPr txBox="1"/>
      </xdr:nvSpPr>
      <xdr:spPr>
        <a:xfrm>
          <a:off x="3924300" y="6892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36,314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179646</xdr:rowOff>
    </xdr:from>
    <xdr:to>
      <xdr:col>19</xdr:col>
      <xdr:colOff>38100</xdr:colOff>
      <xdr:row>35</xdr:row>
      <xdr:rowOff>281246</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3556000" y="678999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266023</xdr:rowOff>
    </xdr:from>
    <xdr:ext cx="7620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3225800" y="6876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39,874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196155</xdr:rowOff>
    </xdr:from>
    <xdr:to>
      <xdr:col>15</xdr:col>
      <xdr:colOff>101600</xdr:colOff>
      <xdr:row>35</xdr:row>
      <xdr:rowOff>297755</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2857500" y="680650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282532</xdr:rowOff>
    </xdr:from>
    <xdr:ext cx="762000" cy="259045"/>
    <xdr:sp macro="" textlink="">
      <xdr:nvSpPr>
        <xdr:cNvPr id="136" name="テキスト ボックス 135">
          <a:extLst>
            <a:ext uri="{FF2B5EF4-FFF2-40B4-BE49-F238E27FC236}">
              <a16:creationId xmlns:a16="http://schemas.microsoft.com/office/drawing/2014/main" id="{00000000-0008-0000-0500-000088000000}"/>
            </a:ext>
          </a:extLst>
        </xdr:cNvPr>
        <xdr:cNvSpPr txBox="1"/>
      </xdr:nvSpPr>
      <xdr:spPr>
        <a:xfrm>
          <a:off x="2527300" y="68928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2,229
2,224
47.18
4,795,009
4,644,816
74,729
2,009,567
3,768,581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94,860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a:extLst>
            <a:ext uri="{FF2B5EF4-FFF2-40B4-BE49-F238E27FC236}">
              <a16:creationId xmlns:a16="http://schemas.microsoft.com/office/drawing/2014/main" id="{00000000-0008-0000-0600-00002A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a:extLst>
            <a:ext uri="{FF2B5EF4-FFF2-40B4-BE49-F238E27FC236}">
              <a16:creationId xmlns:a16="http://schemas.microsoft.com/office/drawing/2014/main" id="{00000000-0008-0000-0600-00002B000000}"/>
            </a:ext>
          </a:extLst>
        </xdr:cNvPr>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a:extLst>
            <a:ext uri="{FF2B5EF4-FFF2-40B4-BE49-F238E27FC236}">
              <a16:creationId xmlns:a16="http://schemas.microsoft.com/office/drawing/2014/main" id="{00000000-0008-0000-0600-00002C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36</xdr:row>
      <xdr:rowOff>35577</xdr:rowOff>
    </xdr:from>
    <xdr:ext cx="595419" cy="259045"/>
    <xdr:sp macro="" textlink="">
      <xdr:nvSpPr>
        <xdr:cNvPr id="45" name="テキスト ボックス 44">
          <a:extLst>
            <a:ext uri="{FF2B5EF4-FFF2-40B4-BE49-F238E27FC236}">
              <a16:creationId xmlns:a16="http://schemas.microsoft.com/office/drawing/2014/main" id="{00000000-0008-0000-0600-00002D000000}"/>
            </a:ext>
          </a:extLst>
        </xdr:cNvPr>
        <xdr:cNvSpPr txBox="1"/>
      </xdr:nvSpPr>
      <xdr:spPr>
        <a:xfrm>
          <a:off x="166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a:extLst>
            <a:ext uri="{FF2B5EF4-FFF2-40B4-BE49-F238E27FC236}">
              <a16:creationId xmlns:a16="http://schemas.microsoft.com/office/drawing/2014/main" id="{00000000-0008-0000-0600-00002E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7" name="テキスト ボックス 46">
          <a:extLst>
            <a:ext uri="{FF2B5EF4-FFF2-40B4-BE49-F238E27FC236}">
              <a16:creationId xmlns:a16="http://schemas.microsoft.com/office/drawing/2014/main" id="{00000000-0008-0000-0600-00002F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a:extLst>
            <a:ext uri="{FF2B5EF4-FFF2-40B4-BE49-F238E27FC236}">
              <a16:creationId xmlns:a16="http://schemas.microsoft.com/office/drawing/2014/main" id="{00000000-0008-0000-0600-000030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49" name="テキスト ボックス 48">
          <a:extLst>
            <a:ext uri="{FF2B5EF4-FFF2-40B4-BE49-F238E27FC236}">
              <a16:creationId xmlns:a16="http://schemas.microsoft.com/office/drawing/2014/main" id="{00000000-0008-0000-0600-000031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a:extLst>
            <a:ext uri="{FF2B5EF4-FFF2-40B4-BE49-F238E27FC236}">
              <a16:creationId xmlns:a16="http://schemas.microsoft.com/office/drawing/2014/main" id="{00000000-0008-0000-0600-000032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1" name="テキスト ボックス 50">
          <a:extLst>
            <a:ext uri="{FF2B5EF4-FFF2-40B4-BE49-F238E27FC236}">
              <a16:creationId xmlns:a16="http://schemas.microsoft.com/office/drawing/2014/main" id="{00000000-0008-0000-0600-000033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a:extLst>
            <a:ext uri="{FF2B5EF4-FFF2-40B4-BE49-F238E27FC236}">
              <a16:creationId xmlns:a16="http://schemas.microsoft.com/office/drawing/2014/main" id="{00000000-0008-0000-0600-000034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27</xdr:row>
      <xdr:rowOff>54627</xdr:rowOff>
    </xdr:from>
    <xdr:ext cx="685572" cy="259045"/>
    <xdr:sp macro="" textlink="">
      <xdr:nvSpPr>
        <xdr:cNvPr id="53" name="テキスト ボックス 52">
          <a:extLst>
            <a:ext uri="{FF2B5EF4-FFF2-40B4-BE49-F238E27FC236}">
              <a16:creationId xmlns:a16="http://schemas.microsoft.com/office/drawing/2014/main" id="{00000000-0008-0000-0600-000035000000}"/>
            </a:ext>
          </a:extLst>
        </xdr:cNvPr>
        <xdr:cNvSpPr txBox="1"/>
      </xdr:nvSpPr>
      <xdr:spPr>
        <a:xfrm>
          <a:off x="76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人件費グラフ枠">
          <a:extLst>
            <a:ext uri="{FF2B5EF4-FFF2-40B4-BE49-F238E27FC236}">
              <a16:creationId xmlns:a16="http://schemas.microsoft.com/office/drawing/2014/main" id="{00000000-0008-0000-0600-000036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98243</xdr:rowOff>
    </xdr:from>
    <xdr:to>
      <xdr:col>24</xdr:col>
      <xdr:colOff>62865</xdr:colOff>
      <xdr:row>37</xdr:row>
      <xdr:rowOff>170746</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flipV="1">
          <a:off x="4633595" y="5241743"/>
          <a:ext cx="1270" cy="12726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3123</xdr:rowOff>
    </xdr:from>
    <xdr:ext cx="599010" cy="259045"/>
    <xdr:sp macro="" textlink="">
      <xdr:nvSpPr>
        <xdr:cNvPr id="56" name="人件費最小値テキスト">
          <a:extLst>
            <a:ext uri="{FF2B5EF4-FFF2-40B4-BE49-F238E27FC236}">
              <a16:creationId xmlns:a16="http://schemas.microsoft.com/office/drawing/2014/main" id="{00000000-0008-0000-0600-000038000000}"/>
            </a:ext>
          </a:extLst>
        </xdr:cNvPr>
        <xdr:cNvSpPr txBox="1"/>
      </xdr:nvSpPr>
      <xdr:spPr>
        <a:xfrm>
          <a:off x="4686300" y="65182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113,703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170746</xdr:rowOff>
    </xdr:from>
    <xdr:to>
      <xdr:col>24</xdr:col>
      <xdr:colOff>152400</xdr:colOff>
      <xdr:row>37</xdr:row>
      <xdr:rowOff>170746</xdr:rowOff>
    </xdr:to>
    <xdr:cxnSp macro="">
      <xdr:nvCxnSpPr>
        <xdr:cNvPr id="57" name="直線コネクタ 56">
          <a:extLst>
            <a:ext uri="{FF2B5EF4-FFF2-40B4-BE49-F238E27FC236}">
              <a16:creationId xmlns:a16="http://schemas.microsoft.com/office/drawing/2014/main" id="{00000000-0008-0000-0600-000039000000}"/>
            </a:ext>
          </a:extLst>
        </xdr:cNvPr>
        <xdr:cNvCxnSpPr/>
      </xdr:nvCxnSpPr>
      <xdr:spPr>
        <a:xfrm>
          <a:off x="4546600" y="65143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44920</xdr:rowOff>
    </xdr:from>
    <xdr:ext cx="599010" cy="259045"/>
    <xdr:sp macro="" textlink="">
      <xdr:nvSpPr>
        <xdr:cNvPr id="58" name="人件費最大値テキスト">
          <a:extLst>
            <a:ext uri="{FF2B5EF4-FFF2-40B4-BE49-F238E27FC236}">
              <a16:creationId xmlns:a16="http://schemas.microsoft.com/office/drawing/2014/main" id="{00000000-0008-0000-0600-00003A000000}"/>
            </a:ext>
          </a:extLst>
        </xdr:cNvPr>
        <xdr:cNvSpPr txBox="1"/>
      </xdr:nvSpPr>
      <xdr:spPr>
        <a:xfrm>
          <a:off x="4686300" y="50169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781,762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98243</xdr:rowOff>
    </xdr:from>
    <xdr:to>
      <xdr:col>24</xdr:col>
      <xdr:colOff>152400</xdr:colOff>
      <xdr:row>30</xdr:row>
      <xdr:rowOff>98243</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a:off x="4546600" y="52417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107524</xdr:rowOff>
    </xdr:from>
    <xdr:to>
      <xdr:col>24</xdr:col>
      <xdr:colOff>63500</xdr:colOff>
      <xdr:row>36</xdr:row>
      <xdr:rowOff>118705</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flipV="1">
          <a:off x="3797300" y="6279724"/>
          <a:ext cx="838200" cy="111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67105</xdr:rowOff>
    </xdr:from>
    <xdr:ext cx="599010" cy="259045"/>
    <xdr:sp macro="" textlink="">
      <xdr:nvSpPr>
        <xdr:cNvPr id="61" name="人件費平均値テキスト">
          <a:extLst>
            <a:ext uri="{FF2B5EF4-FFF2-40B4-BE49-F238E27FC236}">
              <a16:creationId xmlns:a16="http://schemas.microsoft.com/office/drawing/2014/main" id="{00000000-0008-0000-0600-00003D000000}"/>
            </a:ext>
          </a:extLst>
        </xdr:cNvPr>
        <xdr:cNvSpPr txBox="1"/>
      </xdr:nvSpPr>
      <xdr:spPr>
        <a:xfrm>
          <a:off x="4686300" y="606785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243,450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44228</xdr:rowOff>
    </xdr:from>
    <xdr:to>
      <xdr:col>24</xdr:col>
      <xdr:colOff>114300</xdr:colOff>
      <xdr:row>36</xdr:row>
      <xdr:rowOff>145828</xdr:rowOff>
    </xdr:to>
    <xdr:sp macro="" textlink="">
      <xdr:nvSpPr>
        <xdr:cNvPr id="62" name="フローチャート: 判断 61">
          <a:extLst>
            <a:ext uri="{FF2B5EF4-FFF2-40B4-BE49-F238E27FC236}">
              <a16:creationId xmlns:a16="http://schemas.microsoft.com/office/drawing/2014/main" id="{00000000-0008-0000-0600-00003E000000}"/>
            </a:ext>
          </a:extLst>
        </xdr:cNvPr>
        <xdr:cNvSpPr/>
      </xdr:nvSpPr>
      <xdr:spPr>
        <a:xfrm>
          <a:off x="4584700" y="6216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118705</xdr:rowOff>
    </xdr:from>
    <xdr:to>
      <xdr:col>19</xdr:col>
      <xdr:colOff>177800</xdr:colOff>
      <xdr:row>36</xdr:row>
      <xdr:rowOff>146407</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2908300" y="6290905"/>
          <a:ext cx="889000" cy="277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51175</xdr:rowOff>
    </xdr:from>
    <xdr:to>
      <xdr:col>20</xdr:col>
      <xdr:colOff>38100</xdr:colOff>
      <xdr:row>36</xdr:row>
      <xdr:rowOff>152775</xdr:rowOff>
    </xdr:to>
    <xdr:sp macro="" textlink="">
      <xdr:nvSpPr>
        <xdr:cNvPr id="64" name="フローチャート: 判断 63">
          <a:extLst>
            <a:ext uri="{FF2B5EF4-FFF2-40B4-BE49-F238E27FC236}">
              <a16:creationId xmlns:a16="http://schemas.microsoft.com/office/drawing/2014/main" id="{00000000-0008-0000-0600-000040000000}"/>
            </a:ext>
          </a:extLst>
        </xdr:cNvPr>
        <xdr:cNvSpPr/>
      </xdr:nvSpPr>
      <xdr:spPr>
        <a:xfrm>
          <a:off x="3746500" y="62233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169302</xdr:rowOff>
    </xdr:from>
    <xdr:ext cx="599010" cy="259045"/>
    <xdr:sp macro="" textlink="">
      <xdr:nvSpPr>
        <xdr:cNvPr id="65" name="テキスト ボックス 64">
          <a:extLst>
            <a:ext uri="{FF2B5EF4-FFF2-40B4-BE49-F238E27FC236}">
              <a16:creationId xmlns:a16="http://schemas.microsoft.com/office/drawing/2014/main" id="{00000000-0008-0000-0600-000041000000}"/>
            </a:ext>
          </a:extLst>
        </xdr:cNvPr>
        <xdr:cNvSpPr txBox="1"/>
      </xdr:nvSpPr>
      <xdr:spPr>
        <a:xfrm>
          <a:off x="3497795" y="59986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239,803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146407</xdr:rowOff>
    </xdr:from>
    <xdr:to>
      <xdr:col>15</xdr:col>
      <xdr:colOff>50800</xdr:colOff>
      <xdr:row>36</xdr:row>
      <xdr:rowOff>150303</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flipV="1">
          <a:off x="2019300" y="6318607"/>
          <a:ext cx="889000" cy="38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67206</xdr:rowOff>
    </xdr:from>
    <xdr:to>
      <xdr:col>15</xdr:col>
      <xdr:colOff>101600</xdr:colOff>
      <xdr:row>36</xdr:row>
      <xdr:rowOff>168806</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2857500" y="6239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35</xdr:row>
      <xdr:rowOff>13883</xdr:rowOff>
    </xdr:from>
    <xdr:ext cx="599010"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2608795" y="60146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231,388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150303</xdr:rowOff>
    </xdr:from>
    <xdr:to>
      <xdr:col>10</xdr:col>
      <xdr:colOff>114300</xdr:colOff>
      <xdr:row>37</xdr:row>
      <xdr:rowOff>12515</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flipV="1">
          <a:off x="1130300" y="6322503"/>
          <a:ext cx="889000" cy="336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81093</xdr:rowOff>
    </xdr:from>
    <xdr:to>
      <xdr:col>10</xdr:col>
      <xdr:colOff>165100</xdr:colOff>
      <xdr:row>37</xdr:row>
      <xdr:rowOff>11243</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1968500" y="6253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35</xdr:row>
      <xdr:rowOff>27770</xdr:rowOff>
    </xdr:from>
    <xdr:ext cx="599010"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1719795" y="60285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130722</xdr:rowOff>
    </xdr:from>
    <xdr:to>
      <xdr:col>6</xdr:col>
      <xdr:colOff>38100</xdr:colOff>
      <xdr:row>37</xdr:row>
      <xdr:rowOff>60872</xdr:rowOff>
    </xdr:to>
    <xdr:sp macro="" textlink="">
      <xdr:nvSpPr>
        <xdr:cNvPr id="72" name="フローチャート: 判断 71">
          <a:extLst>
            <a:ext uri="{FF2B5EF4-FFF2-40B4-BE49-F238E27FC236}">
              <a16:creationId xmlns:a16="http://schemas.microsoft.com/office/drawing/2014/main" id="{00000000-0008-0000-0600-000048000000}"/>
            </a:ext>
          </a:extLst>
        </xdr:cNvPr>
        <xdr:cNvSpPr/>
      </xdr:nvSpPr>
      <xdr:spPr>
        <a:xfrm>
          <a:off x="1079500" y="6302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35</xdr:row>
      <xdr:rowOff>77399</xdr:rowOff>
    </xdr:from>
    <xdr:ext cx="59901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830795" y="60781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56724</xdr:rowOff>
    </xdr:from>
    <xdr:to>
      <xdr:col>24</xdr:col>
      <xdr:colOff>114300</xdr:colOff>
      <xdr:row>36</xdr:row>
      <xdr:rowOff>158324</xdr:rowOff>
    </xdr:to>
    <xdr:sp macro="" textlink="">
      <xdr:nvSpPr>
        <xdr:cNvPr id="79" name="楕円 78">
          <a:extLst>
            <a:ext uri="{FF2B5EF4-FFF2-40B4-BE49-F238E27FC236}">
              <a16:creationId xmlns:a16="http://schemas.microsoft.com/office/drawing/2014/main" id="{00000000-0008-0000-0600-00004F000000}"/>
            </a:ext>
          </a:extLst>
        </xdr:cNvPr>
        <xdr:cNvSpPr/>
      </xdr:nvSpPr>
      <xdr:spPr>
        <a:xfrm>
          <a:off x="4584700" y="6228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35151</xdr:rowOff>
    </xdr:from>
    <xdr:ext cx="599010" cy="259045"/>
    <xdr:sp macro="" textlink="">
      <xdr:nvSpPr>
        <xdr:cNvPr id="80" name="人件費該当値テキスト">
          <a:extLst>
            <a:ext uri="{FF2B5EF4-FFF2-40B4-BE49-F238E27FC236}">
              <a16:creationId xmlns:a16="http://schemas.microsoft.com/office/drawing/2014/main" id="{00000000-0008-0000-0600-000050000000}"/>
            </a:ext>
          </a:extLst>
        </xdr:cNvPr>
        <xdr:cNvSpPr txBox="1"/>
      </xdr:nvSpPr>
      <xdr:spPr>
        <a:xfrm>
          <a:off x="4686300" y="62073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236,890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67905</xdr:rowOff>
    </xdr:from>
    <xdr:to>
      <xdr:col>20</xdr:col>
      <xdr:colOff>38100</xdr:colOff>
      <xdr:row>36</xdr:row>
      <xdr:rowOff>169505</xdr:rowOff>
    </xdr:to>
    <xdr:sp macro="" textlink="">
      <xdr:nvSpPr>
        <xdr:cNvPr id="81" name="楕円 80">
          <a:extLst>
            <a:ext uri="{FF2B5EF4-FFF2-40B4-BE49-F238E27FC236}">
              <a16:creationId xmlns:a16="http://schemas.microsoft.com/office/drawing/2014/main" id="{00000000-0008-0000-0600-000051000000}"/>
            </a:ext>
          </a:extLst>
        </xdr:cNvPr>
        <xdr:cNvSpPr/>
      </xdr:nvSpPr>
      <xdr:spPr>
        <a:xfrm>
          <a:off x="3746500" y="6240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36</xdr:row>
      <xdr:rowOff>160632</xdr:rowOff>
    </xdr:from>
    <xdr:ext cx="599010" cy="259045"/>
    <xdr:sp macro="" textlink="">
      <xdr:nvSpPr>
        <xdr:cNvPr id="82" name="テキスト ボックス 81">
          <a:extLst>
            <a:ext uri="{FF2B5EF4-FFF2-40B4-BE49-F238E27FC236}">
              <a16:creationId xmlns:a16="http://schemas.microsoft.com/office/drawing/2014/main" id="{00000000-0008-0000-0600-000052000000}"/>
            </a:ext>
          </a:extLst>
        </xdr:cNvPr>
        <xdr:cNvSpPr txBox="1"/>
      </xdr:nvSpPr>
      <xdr:spPr>
        <a:xfrm>
          <a:off x="3497795" y="63328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231,021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95607</xdr:rowOff>
    </xdr:from>
    <xdr:to>
      <xdr:col>15</xdr:col>
      <xdr:colOff>101600</xdr:colOff>
      <xdr:row>37</xdr:row>
      <xdr:rowOff>25757</xdr:rowOff>
    </xdr:to>
    <xdr:sp macro="" textlink="">
      <xdr:nvSpPr>
        <xdr:cNvPr id="83" name="楕円 82">
          <a:extLst>
            <a:ext uri="{FF2B5EF4-FFF2-40B4-BE49-F238E27FC236}">
              <a16:creationId xmlns:a16="http://schemas.microsoft.com/office/drawing/2014/main" id="{00000000-0008-0000-0600-000053000000}"/>
            </a:ext>
          </a:extLst>
        </xdr:cNvPr>
        <xdr:cNvSpPr/>
      </xdr:nvSpPr>
      <xdr:spPr>
        <a:xfrm>
          <a:off x="2857500" y="62678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37</xdr:row>
      <xdr:rowOff>16884</xdr:rowOff>
    </xdr:from>
    <xdr:ext cx="599010" cy="259045"/>
    <xdr:sp macro="" textlink="">
      <xdr:nvSpPr>
        <xdr:cNvPr id="84" name="テキスト ボックス 83">
          <a:extLst>
            <a:ext uri="{FF2B5EF4-FFF2-40B4-BE49-F238E27FC236}">
              <a16:creationId xmlns:a16="http://schemas.microsoft.com/office/drawing/2014/main" id="{00000000-0008-0000-0600-000054000000}"/>
            </a:ext>
          </a:extLst>
        </xdr:cNvPr>
        <xdr:cNvSpPr txBox="1"/>
      </xdr:nvSpPr>
      <xdr:spPr>
        <a:xfrm>
          <a:off x="2608795" y="63605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99503</xdr:rowOff>
    </xdr:from>
    <xdr:to>
      <xdr:col>10</xdr:col>
      <xdr:colOff>165100</xdr:colOff>
      <xdr:row>37</xdr:row>
      <xdr:rowOff>29653</xdr:rowOff>
    </xdr:to>
    <xdr:sp macro="" textlink="">
      <xdr:nvSpPr>
        <xdr:cNvPr id="85" name="楕円 84">
          <a:extLst>
            <a:ext uri="{FF2B5EF4-FFF2-40B4-BE49-F238E27FC236}">
              <a16:creationId xmlns:a16="http://schemas.microsoft.com/office/drawing/2014/main" id="{00000000-0008-0000-0600-000055000000}"/>
            </a:ext>
          </a:extLst>
        </xdr:cNvPr>
        <xdr:cNvSpPr/>
      </xdr:nvSpPr>
      <xdr:spPr>
        <a:xfrm>
          <a:off x="1968500" y="62717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20780</xdr:rowOff>
    </xdr:from>
    <xdr:ext cx="599010" cy="259045"/>
    <xdr:sp macro="" textlink="">
      <xdr:nvSpPr>
        <xdr:cNvPr id="86" name="テキスト ボックス 85">
          <a:extLst>
            <a:ext uri="{FF2B5EF4-FFF2-40B4-BE49-F238E27FC236}">
              <a16:creationId xmlns:a16="http://schemas.microsoft.com/office/drawing/2014/main" id="{00000000-0008-0000-0600-000056000000}"/>
            </a:ext>
          </a:extLst>
        </xdr:cNvPr>
        <xdr:cNvSpPr txBox="1"/>
      </xdr:nvSpPr>
      <xdr:spPr>
        <a:xfrm>
          <a:off x="1719795" y="63644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214,434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133165</xdr:rowOff>
    </xdr:from>
    <xdr:to>
      <xdr:col>6</xdr:col>
      <xdr:colOff>38100</xdr:colOff>
      <xdr:row>37</xdr:row>
      <xdr:rowOff>63315</xdr:rowOff>
    </xdr:to>
    <xdr:sp macro="" textlink="">
      <xdr:nvSpPr>
        <xdr:cNvPr id="87" name="楕円 86">
          <a:extLst>
            <a:ext uri="{FF2B5EF4-FFF2-40B4-BE49-F238E27FC236}">
              <a16:creationId xmlns:a16="http://schemas.microsoft.com/office/drawing/2014/main" id="{00000000-0008-0000-0600-000057000000}"/>
            </a:ext>
          </a:extLst>
        </xdr:cNvPr>
        <xdr:cNvSpPr/>
      </xdr:nvSpPr>
      <xdr:spPr>
        <a:xfrm>
          <a:off x="1079500" y="6305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37</xdr:row>
      <xdr:rowOff>54442</xdr:rowOff>
    </xdr:from>
    <xdr:ext cx="599010" cy="259045"/>
    <xdr:sp macro="" textlink="">
      <xdr:nvSpPr>
        <xdr:cNvPr id="88" name="テキスト ボックス 87">
          <a:extLst>
            <a:ext uri="{FF2B5EF4-FFF2-40B4-BE49-F238E27FC236}">
              <a16:creationId xmlns:a16="http://schemas.microsoft.com/office/drawing/2014/main" id="{00000000-0008-0000-0600-000058000000}"/>
            </a:ext>
          </a:extLst>
        </xdr:cNvPr>
        <xdr:cNvSpPr txBox="1"/>
      </xdr:nvSpPr>
      <xdr:spPr>
        <a:xfrm>
          <a:off x="830795" y="63980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196,764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a:extLst>
            <a:ext uri="{FF2B5EF4-FFF2-40B4-BE49-F238E27FC236}">
              <a16:creationId xmlns:a16="http://schemas.microsoft.com/office/drawing/2014/main" id="{00000000-0008-0000-0600-000059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101,936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a:extLst>
            <a:ext uri="{FF2B5EF4-FFF2-40B4-BE49-F238E27FC236}">
              <a16:creationId xmlns:a16="http://schemas.microsoft.com/office/drawing/2014/main" id="{00000000-0008-0000-0600-000061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a:extLst>
            <a:ext uri="{FF2B5EF4-FFF2-40B4-BE49-F238E27FC236}">
              <a16:creationId xmlns:a16="http://schemas.microsoft.com/office/drawing/2014/main" id="{00000000-0008-0000-0600-000062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92727</xdr:rowOff>
    </xdr:from>
    <xdr:ext cx="685572"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76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1" name="物件費グラフ枠">
          <a:extLst>
            <a:ext uri="{FF2B5EF4-FFF2-40B4-BE49-F238E27FC236}">
              <a16:creationId xmlns:a16="http://schemas.microsoft.com/office/drawing/2014/main" id="{00000000-0008-0000-0600-00006F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143782</xdr:rowOff>
    </xdr:from>
    <xdr:to>
      <xdr:col>24</xdr:col>
      <xdr:colOff>62865</xdr:colOff>
      <xdr:row>58</xdr:row>
      <xdr:rowOff>94226</xdr:rowOff>
    </xdr:to>
    <xdr:cxnSp macro="">
      <xdr:nvCxnSpPr>
        <xdr:cNvPr id="112" name="直線コネクタ 111">
          <a:extLst>
            <a:ext uri="{FF2B5EF4-FFF2-40B4-BE49-F238E27FC236}">
              <a16:creationId xmlns:a16="http://schemas.microsoft.com/office/drawing/2014/main" id="{00000000-0008-0000-0600-000070000000}"/>
            </a:ext>
          </a:extLst>
        </xdr:cNvPr>
        <xdr:cNvCxnSpPr/>
      </xdr:nvCxnSpPr>
      <xdr:spPr>
        <a:xfrm flipV="1">
          <a:off x="4633595" y="8716282"/>
          <a:ext cx="1270" cy="13220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98053</xdr:rowOff>
    </xdr:from>
    <xdr:ext cx="534377" cy="259045"/>
    <xdr:sp macro="" textlink="">
      <xdr:nvSpPr>
        <xdr:cNvPr id="113" name="物件費最小値テキスト">
          <a:extLst>
            <a:ext uri="{FF2B5EF4-FFF2-40B4-BE49-F238E27FC236}">
              <a16:creationId xmlns:a16="http://schemas.microsoft.com/office/drawing/2014/main" id="{00000000-0008-0000-0600-000071000000}"/>
            </a:ext>
          </a:extLst>
        </xdr:cNvPr>
        <xdr:cNvSpPr txBox="1"/>
      </xdr:nvSpPr>
      <xdr:spPr>
        <a:xfrm>
          <a:off x="4686300" y="100421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95,806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94226</xdr:rowOff>
    </xdr:from>
    <xdr:to>
      <xdr:col>24</xdr:col>
      <xdr:colOff>152400</xdr:colOff>
      <xdr:row>58</xdr:row>
      <xdr:rowOff>94226</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a:off x="4546600" y="100383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90459</xdr:rowOff>
    </xdr:from>
    <xdr:ext cx="690189" cy="259045"/>
    <xdr:sp macro="" textlink="">
      <xdr:nvSpPr>
        <xdr:cNvPr id="115" name="物件費最大値テキスト">
          <a:extLst>
            <a:ext uri="{FF2B5EF4-FFF2-40B4-BE49-F238E27FC236}">
              <a16:creationId xmlns:a16="http://schemas.microsoft.com/office/drawing/2014/main" id="{00000000-0008-0000-0600-000073000000}"/>
            </a:ext>
          </a:extLst>
        </xdr:cNvPr>
        <xdr:cNvSpPr txBox="1"/>
      </xdr:nvSpPr>
      <xdr:spPr>
        <a:xfrm>
          <a:off x="4686300" y="849150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1,136,786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143782</xdr:rowOff>
    </xdr:from>
    <xdr:to>
      <xdr:col>24</xdr:col>
      <xdr:colOff>152400</xdr:colOff>
      <xdr:row>50</xdr:row>
      <xdr:rowOff>143782</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87162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73699</xdr:rowOff>
    </xdr:from>
    <xdr:to>
      <xdr:col>24</xdr:col>
      <xdr:colOff>63500</xdr:colOff>
      <xdr:row>56</xdr:row>
      <xdr:rowOff>77670</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flipV="1">
          <a:off x="3797300" y="9674899"/>
          <a:ext cx="838200" cy="39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151317</xdr:rowOff>
    </xdr:from>
    <xdr:ext cx="599010" cy="259045"/>
    <xdr:sp macro="" textlink="">
      <xdr:nvSpPr>
        <xdr:cNvPr id="118" name="物件費平均値テキスト">
          <a:extLst>
            <a:ext uri="{FF2B5EF4-FFF2-40B4-BE49-F238E27FC236}">
              <a16:creationId xmlns:a16="http://schemas.microsoft.com/office/drawing/2014/main" id="{00000000-0008-0000-0600-000076000000}"/>
            </a:ext>
          </a:extLst>
        </xdr:cNvPr>
        <xdr:cNvSpPr txBox="1"/>
      </xdr:nvSpPr>
      <xdr:spPr>
        <a:xfrm>
          <a:off x="4686300" y="975251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263,866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1440</xdr:rowOff>
    </xdr:from>
    <xdr:to>
      <xdr:col>24</xdr:col>
      <xdr:colOff>114300</xdr:colOff>
      <xdr:row>57</xdr:row>
      <xdr:rowOff>103040</xdr:rowOff>
    </xdr:to>
    <xdr:sp macro="" textlink="">
      <xdr:nvSpPr>
        <xdr:cNvPr id="119" name="フローチャート: 判断 118">
          <a:extLst>
            <a:ext uri="{FF2B5EF4-FFF2-40B4-BE49-F238E27FC236}">
              <a16:creationId xmlns:a16="http://schemas.microsoft.com/office/drawing/2014/main" id="{00000000-0008-0000-0600-000077000000}"/>
            </a:ext>
          </a:extLst>
        </xdr:cNvPr>
        <xdr:cNvSpPr/>
      </xdr:nvSpPr>
      <xdr:spPr>
        <a:xfrm>
          <a:off x="4584700" y="9774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77670</xdr:rowOff>
    </xdr:from>
    <xdr:to>
      <xdr:col>19</xdr:col>
      <xdr:colOff>177800</xdr:colOff>
      <xdr:row>56</xdr:row>
      <xdr:rowOff>124579</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flipV="1">
          <a:off x="2908300" y="9678870"/>
          <a:ext cx="889000" cy="46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5522</xdr:rowOff>
    </xdr:from>
    <xdr:to>
      <xdr:col>20</xdr:col>
      <xdr:colOff>38100</xdr:colOff>
      <xdr:row>57</xdr:row>
      <xdr:rowOff>107122</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3746500" y="9778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98249</xdr:rowOff>
    </xdr:from>
    <xdr:ext cx="599010" cy="259045"/>
    <xdr:sp macro="" textlink="">
      <xdr:nvSpPr>
        <xdr:cNvPr id="122" name="テキスト ボックス 121">
          <a:extLst>
            <a:ext uri="{FF2B5EF4-FFF2-40B4-BE49-F238E27FC236}">
              <a16:creationId xmlns:a16="http://schemas.microsoft.com/office/drawing/2014/main" id="{00000000-0008-0000-0600-00007A000000}"/>
            </a:ext>
          </a:extLst>
        </xdr:cNvPr>
        <xdr:cNvSpPr txBox="1"/>
      </xdr:nvSpPr>
      <xdr:spPr>
        <a:xfrm>
          <a:off x="3497795" y="98708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260,652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124579</xdr:rowOff>
    </xdr:from>
    <xdr:to>
      <xdr:col>15</xdr:col>
      <xdr:colOff>50800</xdr:colOff>
      <xdr:row>56</xdr:row>
      <xdr:rowOff>167101</xdr:rowOff>
    </xdr:to>
    <xdr:cxnSp macro="">
      <xdr:nvCxnSpPr>
        <xdr:cNvPr id="123" name="直線コネクタ 122">
          <a:extLst>
            <a:ext uri="{FF2B5EF4-FFF2-40B4-BE49-F238E27FC236}">
              <a16:creationId xmlns:a16="http://schemas.microsoft.com/office/drawing/2014/main" id="{00000000-0008-0000-0600-00007B000000}"/>
            </a:ext>
          </a:extLst>
        </xdr:cNvPr>
        <xdr:cNvCxnSpPr/>
      </xdr:nvCxnSpPr>
      <xdr:spPr>
        <a:xfrm flipV="1">
          <a:off x="2019300" y="9725779"/>
          <a:ext cx="889000" cy="425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39268</xdr:rowOff>
    </xdr:from>
    <xdr:to>
      <xdr:col>15</xdr:col>
      <xdr:colOff>101600</xdr:colOff>
      <xdr:row>57</xdr:row>
      <xdr:rowOff>140868</xdr:rowOff>
    </xdr:to>
    <xdr:sp macro="" textlink="">
      <xdr:nvSpPr>
        <xdr:cNvPr id="124" name="フローチャート: 判断 123">
          <a:extLst>
            <a:ext uri="{FF2B5EF4-FFF2-40B4-BE49-F238E27FC236}">
              <a16:creationId xmlns:a16="http://schemas.microsoft.com/office/drawing/2014/main" id="{00000000-0008-0000-0600-00007C000000}"/>
            </a:ext>
          </a:extLst>
        </xdr:cNvPr>
        <xdr:cNvSpPr/>
      </xdr:nvSpPr>
      <xdr:spPr>
        <a:xfrm>
          <a:off x="2857500" y="9811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131995</xdr:rowOff>
    </xdr:from>
    <xdr:ext cx="599010" cy="259045"/>
    <xdr:sp macro="" textlink="">
      <xdr:nvSpPr>
        <xdr:cNvPr id="125" name="テキスト ボックス 124">
          <a:extLst>
            <a:ext uri="{FF2B5EF4-FFF2-40B4-BE49-F238E27FC236}">
              <a16:creationId xmlns:a16="http://schemas.microsoft.com/office/drawing/2014/main" id="{00000000-0008-0000-0600-00007D000000}"/>
            </a:ext>
          </a:extLst>
        </xdr:cNvPr>
        <xdr:cNvSpPr txBox="1"/>
      </xdr:nvSpPr>
      <xdr:spPr>
        <a:xfrm>
          <a:off x="2608795" y="99046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167101</xdr:rowOff>
    </xdr:from>
    <xdr:to>
      <xdr:col>10</xdr:col>
      <xdr:colOff>114300</xdr:colOff>
      <xdr:row>57</xdr:row>
      <xdr:rowOff>31655</xdr:rowOff>
    </xdr:to>
    <xdr:cxnSp macro="">
      <xdr:nvCxnSpPr>
        <xdr:cNvPr id="126" name="直線コネクタ 125">
          <a:extLst>
            <a:ext uri="{FF2B5EF4-FFF2-40B4-BE49-F238E27FC236}">
              <a16:creationId xmlns:a16="http://schemas.microsoft.com/office/drawing/2014/main" id="{00000000-0008-0000-0600-00007E000000}"/>
            </a:ext>
          </a:extLst>
        </xdr:cNvPr>
        <xdr:cNvCxnSpPr/>
      </xdr:nvCxnSpPr>
      <xdr:spPr>
        <a:xfrm flipV="1">
          <a:off x="1130300" y="9768301"/>
          <a:ext cx="889000" cy="36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52315</xdr:rowOff>
    </xdr:from>
    <xdr:to>
      <xdr:col>10</xdr:col>
      <xdr:colOff>165100</xdr:colOff>
      <xdr:row>57</xdr:row>
      <xdr:rowOff>153915</xdr:rowOff>
    </xdr:to>
    <xdr:sp macro="" textlink="">
      <xdr:nvSpPr>
        <xdr:cNvPr id="127" name="フローチャート: 判断 126">
          <a:extLst>
            <a:ext uri="{FF2B5EF4-FFF2-40B4-BE49-F238E27FC236}">
              <a16:creationId xmlns:a16="http://schemas.microsoft.com/office/drawing/2014/main" id="{00000000-0008-0000-0600-00007F000000}"/>
            </a:ext>
          </a:extLst>
        </xdr:cNvPr>
        <xdr:cNvSpPr/>
      </xdr:nvSpPr>
      <xdr:spPr>
        <a:xfrm>
          <a:off x="1968500" y="9824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57</xdr:row>
      <xdr:rowOff>145042</xdr:rowOff>
    </xdr:from>
    <xdr:ext cx="599010" cy="259045"/>
    <xdr:sp macro="" textlink="">
      <xdr:nvSpPr>
        <xdr:cNvPr id="128" name="テキスト ボックス 127">
          <a:extLst>
            <a:ext uri="{FF2B5EF4-FFF2-40B4-BE49-F238E27FC236}">
              <a16:creationId xmlns:a16="http://schemas.microsoft.com/office/drawing/2014/main" id="{00000000-0008-0000-0600-000080000000}"/>
            </a:ext>
          </a:extLst>
        </xdr:cNvPr>
        <xdr:cNvSpPr txBox="1"/>
      </xdr:nvSpPr>
      <xdr:spPr>
        <a:xfrm>
          <a:off x="1719795" y="99176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57808</xdr:rowOff>
    </xdr:from>
    <xdr:to>
      <xdr:col>6</xdr:col>
      <xdr:colOff>38100</xdr:colOff>
      <xdr:row>57</xdr:row>
      <xdr:rowOff>159408</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079500" y="9830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150535</xdr:rowOff>
    </xdr:from>
    <xdr:ext cx="599010"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830795" y="99231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219,482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22899</xdr:rowOff>
    </xdr:from>
    <xdr:to>
      <xdr:col>24</xdr:col>
      <xdr:colOff>114300</xdr:colOff>
      <xdr:row>56</xdr:row>
      <xdr:rowOff>124499</xdr:rowOff>
    </xdr:to>
    <xdr:sp macro="" textlink="">
      <xdr:nvSpPr>
        <xdr:cNvPr id="136" name="楕円 135">
          <a:extLst>
            <a:ext uri="{FF2B5EF4-FFF2-40B4-BE49-F238E27FC236}">
              <a16:creationId xmlns:a16="http://schemas.microsoft.com/office/drawing/2014/main" id="{00000000-0008-0000-0600-000088000000}"/>
            </a:ext>
          </a:extLst>
        </xdr:cNvPr>
        <xdr:cNvSpPr/>
      </xdr:nvSpPr>
      <xdr:spPr>
        <a:xfrm>
          <a:off x="4584700" y="96240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45776</xdr:rowOff>
    </xdr:from>
    <xdr:ext cx="599010" cy="259045"/>
    <xdr:sp macro="" textlink="">
      <xdr:nvSpPr>
        <xdr:cNvPr id="137" name="物件費該当値テキスト">
          <a:extLst>
            <a:ext uri="{FF2B5EF4-FFF2-40B4-BE49-F238E27FC236}">
              <a16:creationId xmlns:a16="http://schemas.microsoft.com/office/drawing/2014/main" id="{00000000-0008-0000-0600-000089000000}"/>
            </a:ext>
          </a:extLst>
        </xdr:cNvPr>
        <xdr:cNvSpPr txBox="1"/>
      </xdr:nvSpPr>
      <xdr:spPr>
        <a:xfrm>
          <a:off x="4686300" y="94755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381,969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26870</xdr:rowOff>
    </xdr:from>
    <xdr:to>
      <xdr:col>20</xdr:col>
      <xdr:colOff>38100</xdr:colOff>
      <xdr:row>56</xdr:row>
      <xdr:rowOff>128470</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3746500" y="9628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54</xdr:row>
      <xdr:rowOff>144997</xdr:rowOff>
    </xdr:from>
    <xdr:ext cx="599010" cy="259045"/>
    <xdr:sp macro=""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3497795" y="94032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378,843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73779</xdr:rowOff>
    </xdr:from>
    <xdr:to>
      <xdr:col>15</xdr:col>
      <xdr:colOff>101600</xdr:colOff>
      <xdr:row>57</xdr:row>
      <xdr:rowOff>3929</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2857500" y="96749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20456</xdr:rowOff>
    </xdr:from>
    <xdr:ext cx="599010"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2608795" y="94502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341,906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116301</xdr:rowOff>
    </xdr:from>
    <xdr:to>
      <xdr:col>10</xdr:col>
      <xdr:colOff>165100</xdr:colOff>
      <xdr:row>57</xdr:row>
      <xdr:rowOff>46451</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1968500" y="97175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62978</xdr:rowOff>
    </xdr:from>
    <xdr:ext cx="599010"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1719795" y="94927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308,424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152305</xdr:rowOff>
    </xdr:from>
    <xdr:to>
      <xdr:col>6</xdr:col>
      <xdr:colOff>38100</xdr:colOff>
      <xdr:row>57</xdr:row>
      <xdr:rowOff>82455</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079500" y="97535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98982</xdr:rowOff>
    </xdr:from>
    <xdr:ext cx="599010"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830795" y="95287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6" name="正方形/長方形 145">
          <a:extLst>
            <a:ext uri="{FF2B5EF4-FFF2-40B4-BE49-F238E27FC236}">
              <a16:creationId xmlns:a16="http://schemas.microsoft.com/office/drawing/2014/main" id="{00000000-0008-0000-0600-000092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7" name="正方形/長方形 146">
          <a:extLst>
            <a:ext uri="{FF2B5EF4-FFF2-40B4-BE49-F238E27FC236}">
              <a16:creationId xmlns:a16="http://schemas.microsoft.com/office/drawing/2014/main" id="{00000000-0008-0000-0600-000093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21,000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4" name="テキスト ボックス 153">
          <a:extLst>
            <a:ext uri="{FF2B5EF4-FFF2-40B4-BE49-F238E27FC236}">
              <a16:creationId xmlns:a16="http://schemas.microsoft.com/office/drawing/2014/main" id="{00000000-0008-0000-0600-00009A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5" name="直線コネクタ 154">
          <a:extLst>
            <a:ext uri="{FF2B5EF4-FFF2-40B4-BE49-F238E27FC236}">
              <a16:creationId xmlns:a16="http://schemas.microsoft.com/office/drawing/2014/main" id="{00000000-0008-0000-0600-00009B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6" name="直線コネクタ 155">
          <a:extLst>
            <a:ext uri="{FF2B5EF4-FFF2-40B4-BE49-F238E27FC236}">
              <a16:creationId xmlns:a16="http://schemas.microsoft.com/office/drawing/2014/main" id="{00000000-0008-0000-0600-00009C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7" name="テキスト ボックス 156">
          <a:extLst>
            <a:ext uri="{FF2B5EF4-FFF2-40B4-BE49-F238E27FC236}">
              <a16:creationId xmlns:a16="http://schemas.microsoft.com/office/drawing/2014/main" id="{00000000-0008-0000-0600-00009D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75</xdr:row>
      <xdr:rowOff>54627</xdr:rowOff>
    </xdr:from>
    <xdr:ext cx="595419"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166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111777</xdr:rowOff>
    </xdr:from>
    <xdr:ext cx="59541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166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168927</xdr:rowOff>
    </xdr:from>
    <xdr:ext cx="59541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166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6" name="維持補修費グラフ枠">
          <a:extLst>
            <a:ext uri="{FF2B5EF4-FFF2-40B4-BE49-F238E27FC236}">
              <a16:creationId xmlns:a16="http://schemas.microsoft.com/office/drawing/2014/main" id="{00000000-0008-0000-0600-0000A6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91539</xdr:rowOff>
    </xdr:from>
    <xdr:to>
      <xdr:col>24</xdr:col>
      <xdr:colOff>62865</xdr:colOff>
      <xdr:row>78</xdr:row>
      <xdr:rowOff>137272</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flipV="1">
          <a:off x="4633595" y="12435939"/>
          <a:ext cx="1270" cy="107443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141099</xdr:rowOff>
    </xdr:from>
    <xdr:ext cx="378565" cy="259045"/>
    <xdr:sp macro="" textlink="">
      <xdr:nvSpPr>
        <xdr:cNvPr id="168" name="維持補修費最小値テキスト">
          <a:extLst>
            <a:ext uri="{FF2B5EF4-FFF2-40B4-BE49-F238E27FC236}">
              <a16:creationId xmlns:a16="http://schemas.microsoft.com/office/drawing/2014/main" id="{00000000-0008-0000-0600-0000A8000000}"/>
            </a:ext>
          </a:extLst>
        </xdr:cNvPr>
        <xdr:cNvSpPr txBox="1"/>
      </xdr:nvSpPr>
      <xdr:spPr>
        <a:xfrm>
          <a:off x="4686300" y="1351419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137272</xdr:rowOff>
    </xdr:from>
    <xdr:to>
      <xdr:col>24</xdr:col>
      <xdr:colOff>152400</xdr:colOff>
      <xdr:row>78</xdr:row>
      <xdr:rowOff>137272</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a:off x="4546600" y="135103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38216</xdr:rowOff>
    </xdr:from>
    <xdr:ext cx="599010" cy="259045"/>
    <xdr:sp macro="" textlink="">
      <xdr:nvSpPr>
        <xdr:cNvPr id="170" name="維持補修費最大値テキスト">
          <a:extLst>
            <a:ext uri="{FF2B5EF4-FFF2-40B4-BE49-F238E27FC236}">
              <a16:creationId xmlns:a16="http://schemas.microsoft.com/office/drawing/2014/main" id="{00000000-0008-0000-0600-0000AA000000}"/>
            </a:ext>
          </a:extLst>
        </xdr:cNvPr>
        <xdr:cNvSpPr txBox="1"/>
      </xdr:nvSpPr>
      <xdr:spPr>
        <a:xfrm>
          <a:off x="4686300" y="122111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235,534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91539</xdr:rowOff>
    </xdr:from>
    <xdr:to>
      <xdr:col>24</xdr:col>
      <xdr:colOff>152400</xdr:colOff>
      <xdr:row>72</xdr:row>
      <xdr:rowOff>91539</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24359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39542</xdr:rowOff>
    </xdr:from>
    <xdr:to>
      <xdr:col>24</xdr:col>
      <xdr:colOff>63500</xdr:colOff>
      <xdr:row>78</xdr:row>
      <xdr:rowOff>49457</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flipV="1">
          <a:off x="3797300" y="13412642"/>
          <a:ext cx="838200" cy="99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99359</xdr:rowOff>
    </xdr:from>
    <xdr:ext cx="534377" cy="259045"/>
    <xdr:sp macro="" textlink="">
      <xdr:nvSpPr>
        <xdr:cNvPr id="173" name="維持補修費平均値テキスト">
          <a:extLst>
            <a:ext uri="{FF2B5EF4-FFF2-40B4-BE49-F238E27FC236}">
              <a16:creationId xmlns:a16="http://schemas.microsoft.com/office/drawing/2014/main" id="{00000000-0008-0000-0600-0000AD000000}"/>
            </a:ext>
          </a:extLst>
        </xdr:cNvPr>
        <xdr:cNvSpPr txBox="1"/>
      </xdr:nvSpPr>
      <xdr:spPr>
        <a:xfrm>
          <a:off x="4686300" y="1312955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76482</xdr:rowOff>
    </xdr:from>
    <xdr:to>
      <xdr:col>24</xdr:col>
      <xdr:colOff>114300</xdr:colOff>
      <xdr:row>78</xdr:row>
      <xdr:rowOff>6632</xdr:rowOff>
    </xdr:to>
    <xdr:sp macro="" textlink="">
      <xdr:nvSpPr>
        <xdr:cNvPr id="174" name="フローチャート: 判断 173">
          <a:extLst>
            <a:ext uri="{FF2B5EF4-FFF2-40B4-BE49-F238E27FC236}">
              <a16:creationId xmlns:a16="http://schemas.microsoft.com/office/drawing/2014/main" id="{00000000-0008-0000-0600-0000AE000000}"/>
            </a:ext>
          </a:extLst>
        </xdr:cNvPr>
        <xdr:cNvSpPr/>
      </xdr:nvSpPr>
      <xdr:spPr>
        <a:xfrm>
          <a:off x="4584700" y="1327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42627</xdr:rowOff>
    </xdr:from>
    <xdr:to>
      <xdr:col>19</xdr:col>
      <xdr:colOff>177800</xdr:colOff>
      <xdr:row>78</xdr:row>
      <xdr:rowOff>49457</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a:off x="2908300" y="13415727"/>
          <a:ext cx="889000" cy="68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81663</xdr:rowOff>
    </xdr:from>
    <xdr:to>
      <xdr:col>20</xdr:col>
      <xdr:colOff>38100</xdr:colOff>
      <xdr:row>78</xdr:row>
      <xdr:rowOff>11813</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3746500" y="132833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76</xdr:row>
      <xdr:rowOff>28340</xdr:rowOff>
    </xdr:from>
    <xdr:ext cx="534377" cy="259045"/>
    <xdr:sp macro="" textlink="">
      <xdr:nvSpPr>
        <xdr:cNvPr id="177" name="テキスト ボックス 176">
          <a:extLst>
            <a:ext uri="{FF2B5EF4-FFF2-40B4-BE49-F238E27FC236}">
              <a16:creationId xmlns:a16="http://schemas.microsoft.com/office/drawing/2014/main" id="{00000000-0008-0000-0600-0000B1000000}"/>
            </a:ext>
          </a:extLst>
        </xdr:cNvPr>
        <xdr:cNvSpPr txBox="1"/>
      </xdr:nvSpPr>
      <xdr:spPr>
        <a:xfrm>
          <a:off x="3530111" y="130585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42627</xdr:rowOff>
    </xdr:from>
    <xdr:to>
      <xdr:col>15</xdr:col>
      <xdr:colOff>50800</xdr:colOff>
      <xdr:row>78</xdr:row>
      <xdr:rowOff>44689</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flipV="1">
          <a:off x="2019300" y="13415727"/>
          <a:ext cx="889000" cy="20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92749</xdr:rowOff>
    </xdr:from>
    <xdr:to>
      <xdr:col>15</xdr:col>
      <xdr:colOff>101600</xdr:colOff>
      <xdr:row>78</xdr:row>
      <xdr:rowOff>22899</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2857500" y="132943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76</xdr:row>
      <xdr:rowOff>39426</xdr:rowOff>
    </xdr:from>
    <xdr:ext cx="534377" cy="259045"/>
    <xdr:sp macro="" textlink="">
      <xdr:nvSpPr>
        <xdr:cNvPr id="180" name="テキスト ボックス 179">
          <a:extLst>
            <a:ext uri="{FF2B5EF4-FFF2-40B4-BE49-F238E27FC236}">
              <a16:creationId xmlns:a16="http://schemas.microsoft.com/office/drawing/2014/main" id="{00000000-0008-0000-0600-0000B4000000}"/>
            </a:ext>
          </a:extLst>
        </xdr:cNvPr>
        <xdr:cNvSpPr txBox="1"/>
      </xdr:nvSpPr>
      <xdr:spPr>
        <a:xfrm>
          <a:off x="2641111" y="130696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19346</xdr:rowOff>
    </xdr:from>
    <xdr:to>
      <xdr:col>10</xdr:col>
      <xdr:colOff>114300</xdr:colOff>
      <xdr:row>78</xdr:row>
      <xdr:rowOff>44689</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a:off x="1130300" y="13392446"/>
          <a:ext cx="889000" cy="25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110832</xdr:rowOff>
    </xdr:from>
    <xdr:to>
      <xdr:col>10</xdr:col>
      <xdr:colOff>165100</xdr:colOff>
      <xdr:row>78</xdr:row>
      <xdr:rowOff>40982</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1968500" y="13312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76</xdr:row>
      <xdr:rowOff>57509</xdr:rowOff>
    </xdr:from>
    <xdr:ext cx="534377"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1752111" y="130877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146535</xdr:rowOff>
    </xdr:from>
    <xdr:to>
      <xdr:col>6</xdr:col>
      <xdr:colOff>38100</xdr:colOff>
      <xdr:row>78</xdr:row>
      <xdr:rowOff>76685</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079500" y="13348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78</xdr:row>
      <xdr:rowOff>67812</xdr:rowOff>
    </xdr:from>
    <xdr:ext cx="534377"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863111" y="134409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160192</xdr:rowOff>
    </xdr:from>
    <xdr:to>
      <xdr:col>24</xdr:col>
      <xdr:colOff>114300</xdr:colOff>
      <xdr:row>78</xdr:row>
      <xdr:rowOff>90342</xdr:rowOff>
    </xdr:to>
    <xdr:sp macro="" textlink="">
      <xdr:nvSpPr>
        <xdr:cNvPr id="191" name="楕円 190">
          <a:extLst>
            <a:ext uri="{FF2B5EF4-FFF2-40B4-BE49-F238E27FC236}">
              <a16:creationId xmlns:a16="http://schemas.microsoft.com/office/drawing/2014/main" id="{00000000-0008-0000-0600-0000BF000000}"/>
            </a:ext>
          </a:extLst>
        </xdr:cNvPr>
        <xdr:cNvSpPr/>
      </xdr:nvSpPr>
      <xdr:spPr>
        <a:xfrm>
          <a:off x="4584700" y="133618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75119</xdr:rowOff>
    </xdr:from>
    <xdr:ext cx="534377" cy="259045"/>
    <xdr:sp macro="" textlink="">
      <xdr:nvSpPr>
        <xdr:cNvPr id="192" name="維持補修費該当値テキスト">
          <a:extLst>
            <a:ext uri="{FF2B5EF4-FFF2-40B4-BE49-F238E27FC236}">
              <a16:creationId xmlns:a16="http://schemas.microsoft.com/office/drawing/2014/main" id="{00000000-0008-0000-0600-0000C0000000}"/>
            </a:ext>
          </a:extLst>
        </xdr:cNvPr>
        <xdr:cNvSpPr txBox="1"/>
      </xdr:nvSpPr>
      <xdr:spPr>
        <a:xfrm>
          <a:off x="4686300" y="132767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21,907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170107</xdr:rowOff>
    </xdr:from>
    <xdr:to>
      <xdr:col>20</xdr:col>
      <xdr:colOff>38100</xdr:colOff>
      <xdr:row>78</xdr:row>
      <xdr:rowOff>100257</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3746500" y="13371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78</xdr:row>
      <xdr:rowOff>91384</xdr:rowOff>
    </xdr:from>
    <xdr:ext cx="534377"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3530111" y="13464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163277</xdr:rowOff>
    </xdr:from>
    <xdr:to>
      <xdr:col>15</xdr:col>
      <xdr:colOff>101600</xdr:colOff>
      <xdr:row>78</xdr:row>
      <xdr:rowOff>93427</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2857500" y="133649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78</xdr:row>
      <xdr:rowOff>84554</xdr:rowOff>
    </xdr:from>
    <xdr:ext cx="534377"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2641111" y="134576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21,232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165339</xdr:rowOff>
    </xdr:from>
    <xdr:to>
      <xdr:col>10</xdr:col>
      <xdr:colOff>165100</xdr:colOff>
      <xdr:row>78</xdr:row>
      <xdr:rowOff>95489</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1968500" y="133669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78</xdr:row>
      <xdr:rowOff>86616</xdr:rowOff>
    </xdr:from>
    <xdr:ext cx="534377"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1752111" y="134597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139996</xdr:rowOff>
    </xdr:from>
    <xdr:to>
      <xdr:col>6</xdr:col>
      <xdr:colOff>38100</xdr:colOff>
      <xdr:row>78</xdr:row>
      <xdr:rowOff>70146</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079500" y="133416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76</xdr:row>
      <xdr:rowOff>86673</xdr:rowOff>
    </xdr:from>
    <xdr:ext cx="534377"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863111" y="131168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1" name="正方形/長方形 200">
          <a:extLst>
            <a:ext uri="{FF2B5EF4-FFF2-40B4-BE49-F238E27FC236}">
              <a16:creationId xmlns:a16="http://schemas.microsoft.com/office/drawing/2014/main" id="{00000000-0008-0000-0600-0000C9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2" name="正方形/長方形 201">
          <a:extLst>
            <a:ext uri="{FF2B5EF4-FFF2-40B4-BE49-F238E27FC236}">
              <a16:creationId xmlns:a16="http://schemas.microsoft.com/office/drawing/2014/main" id="{00000000-0008-0000-0600-0000CA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166,904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9" name="テキスト ボックス 208">
          <a:extLst>
            <a:ext uri="{FF2B5EF4-FFF2-40B4-BE49-F238E27FC236}">
              <a16:creationId xmlns:a16="http://schemas.microsoft.com/office/drawing/2014/main" id="{00000000-0008-0000-0600-0000D1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0" name="直線コネクタ 209">
          <a:extLst>
            <a:ext uri="{FF2B5EF4-FFF2-40B4-BE49-F238E27FC236}">
              <a16:creationId xmlns:a16="http://schemas.microsoft.com/office/drawing/2014/main" id="{00000000-0008-0000-0600-0000D2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1" name="直線コネクタ 210">
          <a:extLst>
            <a:ext uri="{FF2B5EF4-FFF2-40B4-BE49-F238E27FC236}">
              <a16:creationId xmlns:a16="http://schemas.microsoft.com/office/drawing/2014/main" id="{00000000-0008-0000-0600-0000D3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2" name="テキスト ボックス 211">
          <a:extLst>
            <a:ext uri="{FF2B5EF4-FFF2-40B4-BE49-F238E27FC236}">
              <a16:creationId xmlns:a16="http://schemas.microsoft.com/office/drawing/2014/main" id="{00000000-0008-0000-0600-0000D4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3" name="直線コネクタ 212">
          <a:extLst>
            <a:ext uri="{FF2B5EF4-FFF2-40B4-BE49-F238E27FC236}">
              <a16:creationId xmlns:a16="http://schemas.microsoft.com/office/drawing/2014/main" id="{00000000-0008-0000-0600-0000D5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3" name="扶助費グラフ枠">
          <a:extLst>
            <a:ext uri="{FF2B5EF4-FFF2-40B4-BE49-F238E27FC236}">
              <a16:creationId xmlns:a16="http://schemas.microsoft.com/office/drawing/2014/main" id="{00000000-0008-0000-0600-0000DF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18520</xdr:rowOff>
    </xdr:from>
    <xdr:to>
      <xdr:col>24</xdr:col>
      <xdr:colOff>62865</xdr:colOff>
      <xdr:row>97</xdr:row>
      <xdr:rowOff>108755</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flipV="1">
          <a:off x="4633595" y="15449020"/>
          <a:ext cx="1270" cy="12903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112582</xdr:rowOff>
    </xdr:from>
    <xdr:ext cx="534377" cy="259045"/>
    <xdr:sp macro="" textlink="">
      <xdr:nvSpPr>
        <xdr:cNvPr id="225" name="扶助費最小値テキスト">
          <a:extLst>
            <a:ext uri="{FF2B5EF4-FFF2-40B4-BE49-F238E27FC236}">
              <a16:creationId xmlns:a16="http://schemas.microsoft.com/office/drawing/2014/main" id="{00000000-0008-0000-0600-0000E1000000}"/>
            </a:ext>
          </a:extLst>
        </xdr:cNvPr>
        <xdr:cNvSpPr txBox="1"/>
      </xdr:nvSpPr>
      <xdr:spPr>
        <a:xfrm>
          <a:off x="4686300" y="167432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36,561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108755</xdr:rowOff>
    </xdr:from>
    <xdr:to>
      <xdr:col>24</xdr:col>
      <xdr:colOff>152400</xdr:colOff>
      <xdr:row>97</xdr:row>
      <xdr:rowOff>108755</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4546600" y="167394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136647</xdr:rowOff>
    </xdr:from>
    <xdr:ext cx="599010" cy="259045"/>
    <xdr:sp macro="" textlink="">
      <xdr:nvSpPr>
        <xdr:cNvPr id="227" name="扶助費最大値テキスト">
          <a:extLst>
            <a:ext uri="{FF2B5EF4-FFF2-40B4-BE49-F238E27FC236}">
              <a16:creationId xmlns:a16="http://schemas.microsoft.com/office/drawing/2014/main" id="{00000000-0008-0000-0600-0000E3000000}"/>
            </a:ext>
          </a:extLst>
        </xdr:cNvPr>
        <xdr:cNvSpPr txBox="1"/>
      </xdr:nvSpPr>
      <xdr:spPr>
        <a:xfrm>
          <a:off x="4686300" y="152242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205,903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18520</xdr:rowOff>
    </xdr:from>
    <xdr:to>
      <xdr:col>24</xdr:col>
      <xdr:colOff>152400</xdr:colOff>
      <xdr:row>90</xdr:row>
      <xdr:rowOff>18520</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4546600" y="154490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139274</xdr:rowOff>
    </xdr:from>
    <xdr:to>
      <xdr:col>24</xdr:col>
      <xdr:colOff>63500</xdr:colOff>
      <xdr:row>96</xdr:row>
      <xdr:rowOff>9855</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flipV="1">
          <a:off x="3797300" y="16427024"/>
          <a:ext cx="838200" cy="420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1295</xdr:rowOff>
    </xdr:from>
    <xdr:ext cx="534377" cy="259045"/>
    <xdr:sp macro="" textlink="">
      <xdr:nvSpPr>
        <xdr:cNvPr id="230" name="扶助費平均値テキスト">
          <a:extLst>
            <a:ext uri="{FF2B5EF4-FFF2-40B4-BE49-F238E27FC236}">
              <a16:creationId xmlns:a16="http://schemas.microsoft.com/office/drawing/2014/main" id="{00000000-0008-0000-0600-0000E6000000}"/>
            </a:ext>
          </a:extLst>
        </xdr:cNvPr>
        <xdr:cNvSpPr txBox="1"/>
      </xdr:nvSpPr>
      <xdr:spPr>
        <a:xfrm>
          <a:off x="4686300" y="1611759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91,999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149868</xdr:rowOff>
    </xdr:from>
    <xdr:to>
      <xdr:col>24</xdr:col>
      <xdr:colOff>114300</xdr:colOff>
      <xdr:row>95</xdr:row>
      <xdr:rowOff>80018</xdr:rowOff>
    </xdr:to>
    <xdr:sp macro="" textlink="">
      <xdr:nvSpPr>
        <xdr:cNvPr id="231" name="フローチャート: 判断 230">
          <a:extLst>
            <a:ext uri="{FF2B5EF4-FFF2-40B4-BE49-F238E27FC236}">
              <a16:creationId xmlns:a16="http://schemas.microsoft.com/office/drawing/2014/main" id="{00000000-0008-0000-0600-0000E7000000}"/>
            </a:ext>
          </a:extLst>
        </xdr:cNvPr>
        <xdr:cNvSpPr/>
      </xdr:nvSpPr>
      <xdr:spPr>
        <a:xfrm>
          <a:off x="4584700" y="16266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128209</xdr:rowOff>
    </xdr:from>
    <xdr:to>
      <xdr:col>19</xdr:col>
      <xdr:colOff>177800</xdr:colOff>
      <xdr:row>96</xdr:row>
      <xdr:rowOff>9855</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a:off x="2908300" y="16415959"/>
          <a:ext cx="889000" cy="53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25433</xdr:rowOff>
    </xdr:from>
    <xdr:to>
      <xdr:col>20</xdr:col>
      <xdr:colOff>38100</xdr:colOff>
      <xdr:row>95</xdr:row>
      <xdr:rowOff>127033</xdr:rowOff>
    </xdr:to>
    <xdr:sp macro="" textlink="">
      <xdr:nvSpPr>
        <xdr:cNvPr id="233" name="フローチャート: 判断 232">
          <a:extLst>
            <a:ext uri="{FF2B5EF4-FFF2-40B4-BE49-F238E27FC236}">
              <a16:creationId xmlns:a16="http://schemas.microsoft.com/office/drawing/2014/main" id="{00000000-0008-0000-0600-0000E9000000}"/>
            </a:ext>
          </a:extLst>
        </xdr:cNvPr>
        <xdr:cNvSpPr/>
      </xdr:nvSpPr>
      <xdr:spPr>
        <a:xfrm>
          <a:off x="3746500" y="163131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143560</xdr:rowOff>
    </xdr:from>
    <xdr:ext cx="534377" cy="259045"/>
    <xdr:sp macro="" textlink="">
      <xdr:nvSpPr>
        <xdr:cNvPr id="234" name="テキスト ボックス 233">
          <a:extLst>
            <a:ext uri="{FF2B5EF4-FFF2-40B4-BE49-F238E27FC236}">
              <a16:creationId xmlns:a16="http://schemas.microsoft.com/office/drawing/2014/main" id="{00000000-0008-0000-0600-0000EA000000}"/>
            </a:ext>
          </a:extLst>
        </xdr:cNvPr>
        <xdr:cNvSpPr txBox="1"/>
      </xdr:nvSpPr>
      <xdr:spPr>
        <a:xfrm>
          <a:off x="3530111" y="16088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128209</xdr:rowOff>
    </xdr:from>
    <xdr:to>
      <xdr:col>15</xdr:col>
      <xdr:colOff>50800</xdr:colOff>
      <xdr:row>96</xdr:row>
      <xdr:rowOff>153896</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flipV="1">
          <a:off x="2019300" y="16415959"/>
          <a:ext cx="889000" cy="1971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94</xdr:row>
      <xdr:rowOff>133783</xdr:rowOff>
    </xdr:from>
    <xdr:to>
      <xdr:col>15</xdr:col>
      <xdr:colOff>101600</xdr:colOff>
      <xdr:row>95</xdr:row>
      <xdr:rowOff>63933</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2857500" y="16250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80460</xdr:rowOff>
    </xdr:from>
    <xdr:ext cx="534377" cy="259045"/>
    <xdr:sp macro="" textlink="">
      <xdr:nvSpPr>
        <xdr:cNvPr id="237" name="テキスト ボックス 236">
          <a:extLst>
            <a:ext uri="{FF2B5EF4-FFF2-40B4-BE49-F238E27FC236}">
              <a16:creationId xmlns:a16="http://schemas.microsoft.com/office/drawing/2014/main" id="{00000000-0008-0000-0600-0000ED000000}"/>
            </a:ext>
          </a:extLst>
        </xdr:cNvPr>
        <xdr:cNvSpPr txBox="1"/>
      </xdr:nvSpPr>
      <xdr:spPr>
        <a:xfrm>
          <a:off x="2641111" y="16025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153896</xdr:rowOff>
    </xdr:from>
    <xdr:to>
      <xdr:col>10</xdr:col>
      <xdr:colOff>114300</xdr:colOff>
      <xdr:row>97</xdr:row>
      <xdr:rowOff>3485</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1130300" y="16613096"/>
          <a:ext cx="889000" cy="210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133705</xdr:rowOff>
    </xdr:from>
    <xdr:to>
      <xdr:col>10</xdr:col>
      <xdr:colOff>165100</xdr:colOff>
      <xdr:row>96</xdr:row>
      <xdr:rowOff>63855</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1968500" y="16421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80382</xdr:rowOff>
    </xdr:from>
    <xdr:ext cx="534377" cy="259045"/>
    <xdr:sp macro="" textlink="">
      <xdr:nvSpPr>
        <xdr:cNvPr id="240" name="テキスト ボックス 239">
          <a:extLst>
            <a:ext uri="{FF2B5EF4-FFF2-40B4-BE49-F238E27FC236}">
              <a16:creationId xmlns:a16="http://schemas.microsoft.com/office/drawing/2014/main" id="{00000000-0008-0000-0600-0000F0000000}"/>
            </a:ext>
          </a:extLst>
        </xdr:cNvPr>
        <xdr:cNvSpPr txBox="1"/>
      </xdr:nvSpPr>
      <xdr:spPr>
        <a:xfrm>
          <a:off x="1752111" y="161966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160643</xdr:rowOff>
    </xdr:from>
    <xdr:to>
      <xdr:col>6</xdr:col>
      <xdr:colOff>38100</xdr:colOff>
      <xdr:row>96</xdr:row>
      <xdr:rowOff>90793</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1079500" y="164483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107320</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863111" y="162236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88474</xdr:rowOff>
    </xdr:from>
    <xdr:to>
      <xdr:col>24</xdr:col>
      <xdr:colOff>114300</xdr:colOff>
      <xdr:row>96</xdr:row>
      <xdr:rowOff>18624</xdr:rowOff>
    </xdr:to>
    <xdr:sp macro="" textlink="">
      <xdr:nvSpPr>
        <xdr:cNvPr id="248" name="楕円 247">
          <a:extLst>
            <a:ext uri="{FF2B5EF4-FFF2-40B4-BE49-F238E27FC236}">
              <a16:creationId xmlns:a16="http://schemas.microsoft.com/office/drawing/2014/main" id="{00000000-0008-0000-0600-0000F8000000}"/>
            </a:ext>
          </a:extLst>
        </xdr:cNvPr>
        <xdr:cNvSpPr/>
      </xdr:nvSpPr>
      <xdr:spPr>
        <a:xfrm>
          <a:off x="4584700" y="16376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66901</xdr:rowOff>
    </xdr:from>
    <xdr:ext cx="534377" cy="259045"/>
    <xdr:sp macro="" textlink="">
      <xdr:nvSpPr>
        <xdr:cNvPr id="249" name="扶助費該当値テキスト">
          <a:extLst>
            <a:ext uri="{FF2B5EF4-FFF2-40B4-BE49-F238E27FC236}">
              <a16:creationId xmlns:a16="http://schemas.microsoft.com/office/drawing/2014/main" id="{00000000-0008-0000-0600-0000F9000000}"/>
            </a:ext>
          </a:extLst>
        </xdr:cNvPr>
        <xdr:cNvSpPr txBox="1"/>
      </xdr:nvSpPr>
      <xdr:spPr>
        <a:xfrm>
          <a:off x="4686300" y="163546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77,556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130505</xdr:rowOff>
    </xdr:from>
    <xdr:to>
      <xdr:col>20</xdr:col>
      <xdr:colOff>38100</xdr:colOff>
      <xdr:row>96</xdr:row>
      <xdr:rowOff>60655</xdr:rowOff>
    </xdr:to>
    <xdr:sp macro="" textlink="">
      <xdr:nvSpPr>
        <xdr:cNvPr id="250" name="楕円 249">
          <a:extLst>
            <a:ext uri="{FF2B5EF4-FFF2-40B4-BE49-F238E27FC236}">
              <a16:creationId xmlns:a16="http://schemas.microsoft.com/office/drawing/2014/main" id="{00000000-0008-0000-0600-0000FA000000}"/>
            </a:ext>
          </a:extLst>
        </xdr:cNvPr>
        <xdr:cNvSpPr/>
      </xdr:nvSpPr>
      <xdr:spPr>
        <a:xfrm>
          <a:off x="3746500" y="16418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51782</xdr:rowOff>
    </xdr:from>
    <xdr:ext cx="534377"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3530111" y="165109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95</xdr:row>
      <xdr:rowOff>77409</xdr:rowOff>
    </xdr:from>
    <xdr:to>
      <xdr:col>15</xdr:col>
      <xdr:colOff>101600</xdr:colOff>
      <xdr:row>96</xdr:row>
      <xdr:rowOff>7559</xdr:rowOff>
    </xdr:to>
    <xdr:sp macro="" textlink="">
      <xdr:nvSpPr>
        <xdr:cNvPr id="252" name="楕円 251">
          <a:extLst>
            <a:ext uri="{FF2B5EF4-FFF2-40B4-BE49-F238E27FC236}">
              <a16:creationId xmlns:a16="http://schemas.microsoft.com/office/drawing/2014/main" id="{00000000-0008-0000-0600-0000FC000000}"/>
            </a:ext>
          </a:extLst>
        </xdr:cNvPr>
        <xdr:cNvSpPr/>
      </xdr:nvSpPr>
      <xdr:spPr>
        <a:xfrm>
          <a:off x="2857500" y="163651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170136</xdr:rowOff>
    </xdr:from>
    <xdr:ext cx="534377"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2641111" y="164578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79,008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103096</xdr:rowOff>
    </xdr:from>
    <xdr:to>
      <xdr:col>10</xdr:col>
      <xdr:colOff>165100</xdr:colOff>
      <xdr:row>97</xdr:row>
      <xdr:rowOff>33246</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1968500" y="165622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24373</xdr:rowOff>
    </xdr:from>
    <xdr:ext cx="534377"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1752111" y="166550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124135</xdr:rowOff>
    </xdr:from>
    <xdr:to>
      <xdr:col>6</xdr:col>
      <xdr:colOff>38100</xdr:colOff>
      <xdr:row>97</xdr:row>
      <xdr:rowOff>54285</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1079500" y="165833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45412</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863111" y="16676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50,376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58" name="正方形/長方形 257">
          <a:extLst>
            <a:ext uri="{FF2B5EF4-FFF2-40B4-BE49-F238E27FC236}">
              <a16:creationId xmlns:a16="http://schemas.microsoft.com/office/drawing/2014/main" id="{00000000-0008-0000-0600-000002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59" name="正方形/長方形 258">
          <a:extLst>
            <a:ext uri="{FF2B5EF4-FFF2-40B4-BE49-F238E27FC236}">
              <a16:creationId xmlns:a16="http://schemas.microsoft.com/office/drawing/2014/main" id="{00000000-0008-0000-0600-000003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0" name="正方形/長方形 259">
          <a:extLst>
            <a:ext uri="{FF2B5EF4-FFF2-40B4-BE49-F238E27FC236}">
              <a16:creationId xmlns:a16="http://schemas.microsoft.com/office/drawing/2014/main" id="{00000000-0008-0000-0600-000004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1" name="正方形/長方形 260">
          <a:extLst>
            <a:ext uri="{FF2B5EF4-FFF2-40B4-BE49-F238E27FC236}">
              <a16:creationId xmlns:a16="http://schemas.microsoft.com/office/drawing/2014/main" id="{00000000-0008-0000-0600-000005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6" name="テキスト ボックス 265">
          <a:extLst>
            <a:ext uri="{FF2B5EF4-FFF2-40B4-BE49-F238E27FC236}">
              <a16:creationId xmlns:a16="http://schemas.microsoft.com/office/drawing/2014/main" id="{00000000-0008-0000-0600-00000A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7" name="直線コネクタ 266">
          <a:extLst>
            <a:ext uri="{FF2B5EF4-FFF2-40B4-BE49-F238E27FC236}">
              <a16:creationId xmlns:a16="http://schemas.microsoft.com/office/drawing/2014/main" id="{00000000-0008-0000-0600-00000B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68" name="直線コネクタ 267">
          <a:extLst>
            <a:ext uri="{FF2B5EF4-FFF2-40B4-BE49-F238E27FC236}">
              <a16:creationId xmlns:a16="http://schemas.microsoft.com/office/drawing/2014/main" id="{00000000-0008-0000-0600-00000C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69" name="テキスト ボックス 268">
          <a:extLst>
            <a:ext uri="{FF2B5EF4-FFF2-40B4-BE49-F238E27FC236}">
              <a16:creationId xmlns:a16="http://schemas.microsoft.com/office/drawing/2014/main" id="{00000000-0008-0000-0600-00000D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0" name="直線コネクタ 269">
          <a:extLst>
            <a:ext uri="{FF2B5EF4-FFF2-40B4-BE49-F238E27FC236}">
              <a16:creationId xmlns:a16="http://schemas.microsoft.com/office/drawing/2014/main" id="{00000000-0008-0000-0600-00000E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35577</xdr:rowOff>
    </xdr:from>
    <xdr:ext cx="595419" cy="259045"/>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008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130827</xdr:rowOff>
    </xdr:from>
    <xdr:ext cx="59541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08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92727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27</xdr:row>
      <xdr:rowOff>54627</xdr:rowOff>
    </xdr:from>
    <xdr:ext cx="685572"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5918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0" name="補助費等グラフ枠">
          <a:extLst>
            <a:ext uri="{FF2B5EF4-FFF2-40B4-BE49-F238E27FC236}">
              <a16:creationId xmlns:a16="http://schemas.microsoft.com/office/drawing/2014/main" id="{00000000-0008-0000-0600-000018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147465</xdr:rowOff>
    </xdr:from>
    <xdr:to>
      <xdr:col>54</xdr:col>
      <xdr:colOff>189865</xdr:colOff>
      <xdr:row>38</xdr:row>
      <xdr:rowOff>31353</xdr:rowOff>
    </xdr:to>
    <xdr:cxnSp macro="">
      <xdr:nvCxnSpPr>
        <xdr:cNvPr id="281" name="直線コネクタ 280">
          <a:extLst>
            <a:ext uri="{FF2B5EF4-FFF2-40B4-BE49-F238E27FC236}">
              <a16:creationId xmlns:a16="http://schemas.microsoft.com/office/drawing/2014/main" id="{00000000-0008-0000-0600-000019010000}"/>
            </a:ext>
          </a:extLst>
        </xdr:cNvPr>
        <xdr:cNvCxnSpPr/>
      </xdr:nvCxnSpPr>
      <xdr:spPr>
        <a:xfrm flipV="1">
          <a:off x="10475595" y="5462415"/>
          <a:ext cx="1270" cy="10840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35180</xdr:rowOff>
    </xdr:from>
    <xdr:ext cx="534377" cy="259045"/>
    <xdr:sp macro="" textlink="">
      <xdr:nvSpPr>
        <xdr:cNvPr id="282" name="補助費等最小値テキスト">
          <a:extLst>
            <a:ext uri="{FF2B5EF4-FFF2-40B4-BE49-F238E27FC236}">
              <a16:creationId xmlns:a16="http://schemas.microsoft.com/office/drawing/2014/main" id="{00000000-0008-0000-0600-00001A010000}"/>
            </a:ext>
          </a:extLst>
        </xdr:cNvPr>
        <xdr:cNvSpPr txBox="1"/>
      </xdr:nvSpPr>
      <xdr:spPr>
        <a:xfrm>
          <a:off x="10528300" y="65502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96,875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31353</xdr:rowOff>
    </xdr:from>
    <xdr:to>
      <xdr:col>55</xdr:col>
      <xdr:colOff>88900</xdr:colOff>
      <xdr:row>38</xdr:row>
      <xdr:rowOff>31353</xdr:rowOff>
    </xdr:to>
    <xdr:cxnSp macro="">
      <xdr:nvCxnSpPr>
        <xdr:cNvPr id="283" name="直線コネクタ 282">
          <a:extLst>
            <a:ext uri="{FF2B5EF4-FFF2-40B4-BE49-F238E27FC236}">
              <a16:creationId xmlns:a16="http://schemas.microsoft.com/office/drawing/2014/main" id="{00000000-0008-0000-0600-00001B010000}"/>
            </a:ext>
          </a:extLst>
        </xdr:cNvPr>
        <xdr:cNvCxnSpPr/>
      </xdr:nvCxnSpPr>
      <xdr:spPr>
        <a:xfrm>
          <a:off x="10388600" y="65464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94142</xdr:rowOff>
    </xdr:from>
    <xdr:ext cx="599010" cy="259045"/>
    <xdr:sp macro="" textlink="">
      <xdr:nvSpPr>
        <xdr:cNvPr id="284" name="補助費等最大値テキスト">
          <a:extLst>
            <a:ext uri="{FF2B5EF4-FFF2-40B4-BE49-F238E27FC236}">
              <a16:creationId xmlns:a16="http://schemas.microsoft.com/office/drawing/2014/main" id="{00000000-0008-0000-0600-00001C010000}"/>
            </a:ext>
          </a:extLst>
        </xdr:cNvPr>
        <xdr:cNvSpPr txBox="1"/>
      </xdr:nvSpPr>
      <xdr:spPr>
        <a:xfrm>
          <a:off x="10528300" y="52376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665,924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147465</xdr:rowOff>
    </xdr:from>
    <xdr:to>
      <xdr:col>55</xdr:col>
      <xdr:colOff>88900</xdr:colOff>
      <xdr:row>31</xdr:row>
      <xdr:rowOff>147465</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a:off x="10388600" y="54624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34</xdr:row>
      <xdr:rowOff>111672</xdr:rowOff>
    </xdr:from>
    <xdr:to>
      <xdr:col>55</xdr:col>
      <xdr:colOff>0</xdr:colOff>
      <xdr:row>35</xdr:row>
      <xdr:rowOff>125201</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flipV="1">
          <a:off x="9639300" y="5940972"/>
          <a:ext cx="838200" cy="1849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127870</xdr:rowOff>
    </xdr:from>
    <xdr:ext cx="599010" cy="259045"/>
    <xdr:sp macro="" textlink="">
      <xdr:nvSpPr>
        <xdr:cNvPr id="287" name="補助費等平均値テキスト">
          <a:extLst>
            <a:ext uri="{FF2B5EF4-FFF2-40B4-BE49-F238E27FC236}">
              <a16:creationId xmlns:a16="http://schemas.microsoft.com/office/drawing/2014/main" id="{00000000-0008-0000-0600-00001F010000}"/>
            </a:ext>
          </a:extLst>
        </xdr:cNvPr>
        <xdr:cNvSpPr txBox="1"/>
      </xdr:nvSpPr>
      <xdr:spPr>
        <a:xfrm>
          <a:off x="10528300" y="612862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278,219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149443</xdr:rowOff>
    </xdr:from>
    <xdr:to>
      <xdr:col>55</xdr:col>
      <xdr:colOff>50800</xdr:colOff>
      <xdr:row>36</xdr:row>
      <xdr:rowOff>79593</xdr:rowOff>
    </xdr:to>
    <xdr:sp macro="" textlink="">
      <xdr:nvSpPr>
        <xdr:cNvPr id="288" name="フローチャート: 判断 287">
          <a:extLst>
            <a:ext uri="{FF2B5EF4-FFF2-40B4-BE49-F238E27FC236}">
              <a16:creationId xmlns:a16="http://schemas.microsoft.com/office/drawing/2014/main" id="{00000000-0008-0000-0600-000020010000}"/>
            </a:ext>
          </a:extLst>
        </xdr:cNvPr>
        <xdr:cNvSpPr/>
      </xdr:nvSpPr>
      <xdr:spPr>
        <a:xfrm>
          <a:off x="10426700" y="61501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34</xdr:row>
      <xdr:rowOff>101975</xdr:rowOff>
    </xdr:from>
    <xdr:to>
      <xdr:col>50</xdr:col>
      <xdr:colOff>114300</xdr:colOff>
      <xdr:row>35</xdr:row>
      <xdr:rowOff>125201</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8750300" y="5931275"/>
          <a:ext cx="889000" cy="1946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14757</xdr:rowOff>
    </xdr:from>
    <xdr:to>
      <xdr:col>50</xdr:col>
      <xdr:colOff>165100</xdr:colOff>
      <xdr:row>36</xdr:row>
      <xdr:rowOff>116357</xdr:rowOff>
    </xdr:to>
    <xdr:sp macro="" textlink="">
      <xdr:nvSpPr>
        <xdr:cNvPr id="290" name="フローチャート: 判断 289">
          <a:extLst>
            <a:ext uri="{FF2B5EF4-FFF2-40B4-BE49-F238E27FC236}">
              <a16:creationId xmlns:a16="http://schemas.microsoft.com/office/drawing/2014/main" id="{00000000-0008-0000-0600-000022010000}"/>
            </a:ext>
          </a:extLst>
        </xdr:cNvPr>
        <xdr:cNvSpPr/>
      </xdr:nvSpPr>
      <xdr:spPr>
        <a:xfrm>
          <a:off x="9588500" y="61869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36</xdr:row>
      <xdr:rowOff>107484</xdr:rowOff>
    </xdr:from>
    <xdr:ext cx="599010" cy="259045"/>
    <xdr:sp macro="" textlink="">
      <xdr:nvSpPr>
        <xdr:cNvPr id="291" name="テキスト ボックス 290">
          <a:extLst>
            <a:ext uri="{FF2B5EF4-FFF2-40B4-BE49-F238E27FC236}">
              <a16:creationId xmlns:a16="http://schemas.microsoft.com/office/drawing/2014/main" id="{00000000-0008-0000-0600-000023010000}"/>
            </a:ext>
          </a:extLst>
        </xdr:cNvPr>
        <xdr:cNvSpPr txBox="1"/>
      </xdr:nvSpPr>
      <xdr:spPr>
        <a:xfrm>
          <a:off x="9339795" y="62796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258,920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34</xdr:row>
      <xdr:rowOff>101975</xdr:rowOff>
    </xdr:from>
    <xdr:to>
      <xdr:col>45</xdr:col>
      <xdr:colOff>177800</xdr:colOff>
      <xdr:row>34</xdr:row>
      <xdr:rowOff>169934</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flipV="1">
          <a:off x="7861300" y="5931275"/>
          <a:ext cx="889000" cy="67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55259</xdr:rowOff>
    </xdr:from>
    <xdr:to>
      <xdr:col>46</xdr:col>
      <xdr:colOff>38100</xdr:colOff>
      <xdr:row>36</xdr:row>
      <xdr:rowOff>156859</xdr:rowOff>
    </xdr:to>
    <xdr:sp macro="" textlink="">
      <xdr:nvSpPr>
        <xdr:cNvPr id="293" name="フローチャート: 判断 292">
          <a:extLst>
            <a:ext uri="{FF2B5EF4-FFF2-40B4-BE49-F238E27FC236}">
              <a16:creationId xmlns:a16="http://schemas.microsoft.com/office/drawing/2014/main" id="{00000000-0008-0000-0600-000025010000}"/>
            </a:ext>
          </a:extLst>
        </xdr:cNvPr>
        <xdr:cNvSpPr/>
      </xdr:nvSpPr>
      <xdr:spPr>
        <a:xfrm>
          <a:off x="8699500" y="62274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36</xdr:row>
      <xdr:rowOff>147986</xdr:rowOff>
    </xdr:from>
    <xdr:ext cx="599010" cy="259045"/>
    <xdr:sp macro="" textlink="">
      <xdr:nvSpPr>
        <xdr:cNvPr id="294" name="テキスト ボックス 293">
          <a:extLst>
            <a:ext uri="{FF2B5EF4-FFF2-40B4-BE49-F238E27FC236}">
              <a16:creationId xmlns:a16="http://schemas.microsoft.com/office/drawing/2014/main" id="{00000000-0008-0000-0600-000026010000}"/>
            </a:ext>
          </a:extLst>
        </xdr:cNvPr>
        <xdr:cNvSpPr txBox="1"/>
      </xdr:nvSpPr>
      <xdr:spPr>
        <a:xfrm>
          <a:off x="8450795" y="63201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237,659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34</xdr:row>
      <xdr:rowOff>169934</xdr:rowOff>
    </xdr:from>
    <xdr:to>
      <xdr:col>41</xdr:col>
      <xdr:colOff>50800</xdr:colOff>
      <xdr:row>36</xdr:row>
      <xdr:rowOff>99609</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flipV="1">
          <a:off x="6972300" y="5999234"/>
          <a:ext cx="889000" cy="272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35</xdr:row>
      <xdr:rowOff>37204</xdr:rowOff>
    </xdr:from>
    <xdr:to>
      <xdr:col>41</xdr:col>
      <xdr:colOff>101600</xdr:colOff>
      <xdr:row>35</xdr:row>
      <xdr:rowOff>138804</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7810500" y="60379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35</xdr:row>
      <xdr:rowOff>129931</xdr:rowOff>
    </xdr:from>
    <xdr:ext cx="599010"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7561795" y="61306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337,137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129282</xdr:rowOff>
    </xdr:from>
    <xdr:to>
      <xdr:col>36</xdr:col>
      <xdr:colOff>165100</xdr:colOff>
      <xdr:row>37</xdr:row>
      <xdr:rowOff>59432</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6921500" y="6301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37</xdr:row>
      <xdr:rowOff>50559</xdr:rowOff>
    </xdr:from>
    <xdr:ext cx="599010"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6672795" y="63942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198,802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34</xdr:row>
      <xdr:rowOff>60872</xdr:rowOff>
    </xdr:from>
    <xdr:to>
      <xdr:col>55</xdr:col>
      <xdr:colOff>50800</xdr:colOff>
      <xdr:row>34</xdr:row>
      <xdr:rowOff>162472</xdr:rowOff>
    </xdr:to>
    <xdr:sp macro="" textlink="">
      <xdr:nvSpPr>
        <xdr:cNvPr id="305" name="楕円 304">
          <a:extLst>
            <a:ext uri="{FF2B5EF4-FFF2-40B4-BE49-F238E27FC236}">
              <a16:creationId xmlns:a16="http://schemas.microsoft.com/office/drawing/2014/main" id="{00000000-0008-0000-0600-000031010000}"/>
            </a:ext>
          </a:extLst>
        </xdr:cNvPr>
        <xdr:cNvSpPr/>
      </xdr:nvSpPr>
      <xdr:spPr>
        <a:xfrm>
          <a:off x="10426700" y="58901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33</xdr:row>
      <xdr:rowOff>83749</xdr:rowOff>
    </xdr:from>
    <xdr:ext cx="599010" cy="259045"/>
    <xdr:sp macro="" textlink="">
      <xdr:nvSpPr>
        <xdr:cNvPr id="306" name="補助費等該当値テキスト">
          <a:extLst>
            <a:ext uri="{FF2B5EF4-FFF2-40B4-BE49-F238E27FC236}">
              <a16:creationId xmlns:a16="http://schemas.microsoft.com/office/drawing/2014/main" id="{00000000-0008-0000-0600-000032010000}"/>
            </a:ext>
          </a:extLst>
        </xdr:cNvPr>
        <xdr:cNvSpPr txBox="1"/>
      </xdr:nvSpPr>
      <xdr:spPr>
        <a:xfrm>
          <a:off x="10528300" y="57415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414,713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74401</xdr:rowOff>
    </xdr:from>
    <xdr:to>
      <xdr:col>50</xdr:col>
      <xdr:colOff>165100</xdr:colOff>
      <xdr:row>36</xdr:row>
      <xdr:rowOff>4551</xdr:rowOff>
    </xdr:to>
    <xdr:sp macro="" textlink="">
      <xdr:nvSpPr>
        <xdr:cNvPr id="307" name="楕円 306">
          <a:extLst>
            <a:ext uri="{FF2B5EF4-FFF2-40B4-BE49-F238E27FC236}">
              <a16:creationId xmlns:a16="http://schemas.microsoft.com/office/drawing/2014/main" id="{00000000-0008-0000-0600-000033010000}"/>
            </a:ext>
          </a:extLst>
        </xdr:cNvPr>
        <xdr:cNvSpPr/>
      </xdr:nvSpPr>
      <xdr:spPr>
        <a:xfrm>
          <a:off x="9588500" y="6075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34</xdr:row>
      <xdr:rowOff>21078</xdr:rowOff>
    </xdr:from>
    <xdr:ext cx="59901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9339795" y="58503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317,611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34</xdr:row>
      <xdr:rowOff>51175</xdr:rowOff>
    </xdr:from>
    <xdr:to>
      <xdr:col>46</xdr:col>
      <xdr:colOff>38100</xdr:colOff>
      <xdr:row>34</xdr:row>
      <xdr:rowOff>152775</xdr:rowOff>
    </xdr:to>
    <xdr:sp macro="" textlink="">
      <xdr:nvSpPr>
        <xdr:cNvPr id="309" name="楕円 308">
          <a:extLst>
            <a:ext uri="{FF2B5EF4-FFF2-40B4-BE49-F238E27FC236}">
              <a16:creationId xmlns:a16="http://schemas.microsoft.com/office/drawing/2014/main" id="{00000000-0008-0000-0600-000035010000}"/>
            </a:ext>
          </a:extLst>
        </xdr:cNvPr>
        <xdr:cNvSpPr/>
      </xdr:nvSpPr>
      <xdr:spPr>
        <a:xfrm>
          <a:off x="8699500" y="5880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32</xdr:row>
      <xdr:rowOff>169302</xdr:rowOff>
    </xdr:from>
    <xdr:ext cx="59901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8450795" y="56557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419,803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34</xdr:row>
      <xdr:rowOff>119134</xdr:rowOff>
    </xdr:from>
    <xdr:to>
      <xdr:col>41</xdr:col>
      <xdr:colOff>101600</xdr:colOff>
      <xdr:row>35</xdr:row>
      <xdr:rowOff>49284</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7810500" y="59484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33</xdr:row>
      <xdr:rowOff>65811</xdr:rowOff>
    </xdr:from>
    <xdr:ext cx="59901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7561795" y="57236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48809</xdr:rowOff>
    </xdr:from>
    <xdr:to>
      <xdr:col>36</xdr:col>
      <xdr:colOff>165100</xdr:colOff>
      <xdr:row>36</xdr:row>
      <xdr:rowOff>150409</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6921500" y="62210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34</xdr:row>
      <xdr:rowOff>166936</xdr:rowOff>
    </xdr:from>
    <xdr:ext cx="59901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6672795" y="59962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241,045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5" name="正方形/長方形 314">
          <a:extLst>
            <a:ext uri="{FF2B5EF4-FFF2-40B4-BE49-F238E27FC236}">
              <a16:creationId xmlns:a16="http://schemas.microsoft.com/office/drawing/2014/main" id="{00000000-0008-0000-0600-00003B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6" name="正方形/長方形 315">
          <a:extLst>
            <a:ext uri="{FF2B5EF4-FFF2-40B4-BE49-F238E27FC236}">
              <a16:creationId xmlns:a16="http://schemas.microsoft.com/office/drawing/2014/main" id="{00000000-0008-0000-0600-00003C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7" name="正方形/長方形 316">
          <a:extLst>
            <a:ext uri="{FF2B5EF4-FFF2-40B4-BE49-F238E27FC236}">
              <a16:creationId xmlns:a16="http://schemas.microsoft.com/office/drawing/2014/main" id="{00000000-0008-0000-0600-00003D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8" name="正方形/長方形 317">
          <a:extLst>
            <a:ext uri="{FF2B5EF4-FFF2-40B4-BE49-F238E27FC236}">
              <a16:creationId xmlns:a16="http://schemas.microsoft.com/office/drawing/2014/main" id="{00000000-0008-0000-0600-00003E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60,753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94,153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3" name="テキスト ボックス 322">
          <a:extLst>
            <a:ext uri="{FF2B5EF4-FFF2-40B4-BE49-F238E27FC236}">
              <a16:creationId xmlns:a16="http://schemas.microsoft.com/office/drawing/2014/main" id="{00000000-0008-0000-0600-000043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4" name="直線コネクタ 323">
          <a:extLst>
            <a:ext uri="{FF2B5EF4-FFF2-40B4-BE49-F238E27FC236}">
              <a16:creationId xmlns:a16="http://schemas.microsoft.com/office/drawing/2014/main" id="{00000000-0008-0000-0600-000044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5" name="直線コネクタ 324">
          <a:extLst>
            <a:ext uri="{FF2B5EF4-FFF2-40B4-BE49-F238E27FC236}">
              <a16:creationId xmlns:a16="http://schemas.microsoft.com/office/drawing/2014/main" id="{00000000-0008-0000-0600-000045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6" name="テキスト ボックス 325">
          <a:extLst>
            <a:ext uri="{FF2B5EF4-FFF2-40B4-BE49-F238E27FC236}">
              <a16:creationId xmlns:a16="http://schemas.microsoft.com/office/drawing/2014/main" id="{00000000-0008-0000-0600-000046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7" name="直線コネクタ 326">
          <a:extLst>
            <a:ext uri="{FF2B5EF4-FFF2-40B4-BE49-F238E27FC236}">
              <a16:creationId xmlns:a16="http://schemas.microsoft.com/office/drawing/2014/main" id="{00000000-0008-0000-0600-000047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28" name="テキスト ボックス 327">
          <a:extLst>
            <a:ext uri="{FF2B5EF4-FFF2-40B4-BE49-F238E27FC236}">
              <a16:creationId xmlns:a16="http://schemas.microsoft.com/office/drawing/2014/main" id="{00000000-0008-0000-0600-000048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30" name="テキスト ボックス 329">
          <a:extLst>
            <a:ext uri="{FF2B5EF4-FFF2-40B4-BE49-F238E27FC236}">
              <a16:creationId xmlns:a16="http://schemas.microsoft.com/office/drawing/2014/main" id="{00000000-0008-0000-0600-00004A010000}"/>
            </a:ext>
          </a:extLst>
        </xdr:cNvPr>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51</xdr:row>
      <xdr:rowOff>130827</xdr:rowOff>
    </xdr:from>
    <xdr:ext cx="685572"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5918428" y="887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7" name="普通建設事業費グラフ枠">
          <a:extLst>
            <a:ext uri="{FF2B5EF4-FFF2-40B4-BE49-F238E27FC236}">
              <a16:creationId xmlns:a16="http://schemas.microsoft.com/office/drawing/2014/main" id="{00000000-0008-0000-0600-000051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75465</xdr:rowOff>
    </xdr:from>
    <xdr:to>
      <xdr:col>54</xdr:col>
      <xdr:colOff>189865</xdr:colOff>
      <xdr:row>59</xdr:row>
      <xdr:rowOff>39693</xdr:rowOff>
    </xdr:to>
    <xdr:cxnSp macro="">
      <xdr:nvCxnSpPr>
        <xdr:cNvPr id="338" name="直線コネクタ 337">
          <a:extLst>
            <a:ext uri="{FF2B5EF4-FFF2-40B4-BE49-F238E27FC236}">
              <a16:creationId xmlns:a16="http://schemas.microsoft.com/office/drawing/2014/main" id="{00000000-0008-0000-0600-000052010000}"/>
            </a:ext>
          </a:extLst>
        </xdr:cNvPr>
        <xdr:cNvCxnSpPr/>
      </xdr:nvCxnSpPr>
      <xdr:spPr>
        <a:xfrm flipV="1">
          <a:off x="10475595" y="8647965"/>
          <a:ext cx="1270" cy="15072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43520</xdr:rowOff>
    </xdr:from>
    <xdr:ext cx="469744" cy="259045"/>
    <xdr:sp macro="" textlink="">
      <xdr:nvSpPr>
        <xdr:cNvPr id="339" name="普通建設事業費最小値テキスト">
          <a:extLst>
            <a:ext uri="{FF2B5EF4-FFF2-40B4-BE49-F238E27FC236}">
              <a16:creationId xmlns:a16="http://schemas.microsoft.com/office/drawing/2014/main" id="{00000000-0008-0000-0600-000053010000}"/>
            </a:ext>
          </a:extLst>
        </xdr:cNvPr>
        <xdr:cNvSpPr txBox="1"/>
      </xdr:nvSpPr>
      <xdr:spPr>
        <a:xfrm>
          <a:off x="10528300" y="101590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39693</xdr:rowOff>
    </xdr:from>
    <xdr:to>
      <xdr:col>55</xdr:col>
      <xdr:colOff>88900</xdr:colOff>
      <xdr:row>59</xdr:row>
      <xdr:rowOff>39693</xdr:rowOff>
    </xdr:to>
    <xdr:cxnSp macro="">
      <xdr:nvCxnSpPr>
        <xdr:cNvPr id="340" name="直線コネクタ 339">
          <a:extLst>
            <a:ext uri="{FF2B5EF4-FFF2-40B4-BE49-F238E27FC236}">
              <a16:creationId xmlns:a16="http://schemas.microsoft.com/office/drawing/2014/main" id="{00000000-0008-0000-0600-000054010000}"/>
            </a:ext>
          </a:extLst>
        </xdr:cNvPr>
        <xdr:cNvCxnSpPr/>
      </xdr:nvCxnSpPr>
      <xdr:spPr>
        <a:xfrm>
          <a:off x="10388600" y="101552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22142</xdr:rowOff>
    </xdr:from>
    <xdr:ext cx="690189" cy="259045"/>
    <xdr:sp macro="" textlink="">
      <xdr:nvSpPr>
        <xdr:cNvPr id="341" name="普通建設事業費最大値テキスト">
          <a:extLst>
            <a:ext uri="{FF2B5EF4-FFF2-40B4-BE49-F238E27FC236}">
              <a16:creationId xmlns:a16="http://schemas.microsoft.com/office/drawing/2014/main" id="{00000000-0008-0000-0600-000055010000}"/>
            </a:ext>
          </a:extLst>
        </xdr:cNvPr>
        <xdr:cNvSpPr txBox="1"/>
      </xdr:nvSpPr>
      <xdr:spPr>
        <a:xfrm>
          <a:off x="10528300" y="8423192"/>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1,984,298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75465</xdr:rowOff>
    </xdr:from>
    <xdr:to>
      <xdr:col>55</xdr:col>
      <xdr:colOff>88900</xdr:colOff>
      <xdr:row>50</xdr:row>
      <xdr:rowOff>75465</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a:off x="10388600" y="86479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84868</xdr:rowOff>
    </xdr:from>
    <xdr:to>
      <xdr:col>55</xdr:col>
      <xdr:colOff>0</xdr:colOff>
      <xdr:row>58</xdr:row>
      <xdr:rowOff>47716</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flipV="1">
          <a:off x="9639300" y="9857518"/>
          <a:ext cx="838200" cy="134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89927</xdr:rowOff>
    </xdr:from>
    <xdr:ext cx="599010" cy="259045"/>
    <xdr:sp macro="" textlink="">
      <xdr:nvSpPr>
        <xdr:cNvPr id="344" name="普通建設事業費平均値テキスト">
          <a:extLst>
            <a:ext uri="{FF2B5EF4-FFF2-40B4-BE49-F238E27FC236}">
              <a16:creationId xmlns:a16="http://schemas.microsoft.com/office/drawing/2014/main" id="{00000000-0008-0000-0600-000058010000}"/>
            </a:ext>
          </a:extLst>
        </xdr:cNvPr>
        <xdr:cNvSpPr txBox="1"/>
      </xdr:nvSpPr>
      <xdr:spPr>
        <a:xfrm>
          <a:off x="10528300" y="986257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295,341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111500</xdr:rowOff>
    </xdr:from>
    <xdr:to>
      <xdr:col>55</xdr:col>
      <xdr:colOff>50800</xdr:colOff>
      <xdr:row>58</xdr:row>
      <xdr:rowOff>41650</xdr:rowOff>
    </xdr:to>
    <xdr:sp macro="" textlink="">
      <xdr:nvSpPr>
        <xdr:cNvPr id="345" name="フローチャート: 判断 344">
          <a:extLst>
            <a:ext uri="{FF2B5EF4-FFF2-40B4-BE49-F238E27FC236}">
              <a16:creationId xmlns:a16="http://schemas.microsoft.com/office/drawing/2014/main" id="{00000000-0008-0000-0600-000059010000}"/>
            </a:ext>
          </a:extLst>
        </xdr:cNvPr>
        <xdr:cNvSpPr/>
      </xdr:nvSpPr>
      <xdr:spPr>
        <a:xfrm>
          <a:off x="10426700" y="9884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159290</xdr:rowOff>
    </xdr:from>
    <xdr:to>
      <xdr:col>50</xdr:col>
      <xdr:colOff>114300</xdr:colOff>
      <xdr:row>58</xdr:row>
      <xdr:rowOff>47716</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8750300" y="9931940"/>
          <a:ext cx="889000" cy="59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121471</xdr:rowOff>
    </xdr:from>
    <xdr:to>
      <xdr:col>50</xdr:col>
      <xdr:colOff>165100</xdr:colOff>
      <xdr:row>58</xdr:row>
      <xdr:rowOff>51621</xdr:rowOff>
    </xdr:to>
    <xdr:sp macro="" textlink="">
      <xdr:nvSpPr>
        <xdr:cNvPr id="347" name="フローチャート: 判断 346">
          <a:extLst>
            <a:ext uri="{FF2B5EF4-FFF2-40B4-BE49-F238E27FC236}">
              <a16:creationId xmlns:a16="http://schemas.microsoft.com/office/drawing/2014/main" id="{00000000-0008-0000-0600-00005B010000}"/>
            </a:ext>
          </a:extLst>
        </xdr:cNvPr>
        <xdr:cNvSpPr/>
      </xdr:nvSpPr>
      <xdr:spPr>
        <a:xfrm>
          <a:off x="9588500" y="98941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68148</xdr:rowOff>
    </xdr:from>
    <xdr:ext cx="599010" cy="259045"/>
    <xdr:sp macro="" textlink="">
      <xdr:nvSpPr>
        <xdr:cNvPr id="348" name="テキスト ボックス 347">
          <a:extLst>
            <a:ext uri="{FF2B5EF4-FFF2-40B4-BE49-F238E27FC236}">
              <a16:creationId xmlns:a16="http://schemas.microsoft.com/office/drawing/2014/main" id="{00000000-0008-0000-0600-00005C010000}"/>
            </a:ext>
          </a:extLst>
        </xdr:cNvPr>
        <xdr:cNvSpPr txBox="1"/>
      </xdr:nvSpPr>
      <xdr:spPr>
        <a:xfrm>
          <a:off x="9339795" y="96693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136581</xdr:rowOff>
    </xdr:from>
    <xdr:to>
      <xdr:col>45</xdr:col>
      <xdr:colOff>177800</xdr:colOff>
      <xdr:row>57</xdr:row>
      <xdr:rowOff>159290</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a:off x="7861300" y="9909231"/>
          <a:ext cx="889000" cy="227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125120</xdr:rowOff>
    </xdr:from>
    <xdr:to>
      <xdr:col>46</xdr:col>
      <xdr:colOff>38100</xdr:colOff>
      <xdr:row>58</xdr:row>
      <xdr:rowOff>55270</xdr:rowOff>
    </xdr:to>
    <xdr:sp macro="" textlink="">
      <xdr:nvSpPr>
        <xdr:cNvPr id="350" name="フローチャート: 判断 349">
          <a:extLst>
            <a:ext uri="{FF2B5EF4-FFF2-40B4-BE49-F238E27FC236}">
              <a16:creationId xmlns:a16="http://schemas.microsoft.com/office/drawing/2014/main" id="{00000000-0008-0000-0600-00005E010000}"/>
            </a:ext>
          </a:extLst>
        </xdr:cNvPr>
        <xdr:cNvSpPr/>
      </xdr:nvSpPr>
      <xdr:spPr>
        <a:xfrm>
          <a:off x="8699500" y="9897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46397</xdr:rowOff>
    </xdr:from>
    <xdr:ext cx="599010" cy="259045"/>
    <xdr:sp macro="" textlink="">
      <xdr:nvSpPr>
        <xdr:cNvPr id="351" name="テキスト ボックス 350">
          <a:extLst>
            <a:ext uri="{FF2B5EF4-FFF2-40B4-BE49-F238E27FC236}">
              <a16:creationId xmlns:a16="http://schemas.microsoft.com/office/drawing/2014/main" id="{00000000-0008-0000-0600-00005F010000}"/>
            </a:ext>
          </a:extLst>
        </xdr:cNvPr>
        <xdr:cNvSpPr txBox="1"/>
      </xdr:nvSpPr>
      <xdr:spPr>
        <a:xfrm>
          <a:off x="8450795" y="99904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277,467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136581</xdr:rowOff>
    </xdr:from>
    <xdr:to>
      <xdr:col>41</xdr:col>
      <xdr:colOff>50800</xdr:colOff>
      <xdr:row>58</xdr:row>
      <xdr:rowOff>105695</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flipV="1">
          <a:off x="6972300" y="9909231"/>
          <a:ext cx="889000" cy="1405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107162</xdr:rowOff>
    </xdr:from>
    <xdr:to>
      <xdr:col>41</xdr:col>
      <xdr:colOff>101600</xdr:colOff>
      <xdr:row>58</xdr:row>
      <xdr:rowOff>37312</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7810500" y="98798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28439</xdr:rowOff>
    </xdr:from>
    <xdr:ext cx="599010" cy="259045"/>
    <xdr:sp macro="" textlink="">
      <xdr:nvSpPr>
        <xdr:cNvPr id="354" name="テキスト ボックス 353">
          <a:extLst>
            <a:ext uri="{FF2B5EF4-FFF2-40B4-BE49-F238E27FC236}">
              <a16:creationId xmlns:a16="http://schemas.microsoft.com/office/drawing/2014/main" id="{00000000-0008-0000-0600-000062010000}"/>
            </a:ext>
          </a:extLst>
        </xdr:cNvPr>
        <xdr:cNvSpPr txBox="1"/>
      </xdr:nvSpPr>
      <xdr:spPr>
        <a:xfrm>
          <a:off x="7561795" y="99725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301,035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132049</xdr:rowOff>
    </xdr:from>
    <xdr:to>
      <xdr:col>36</xdr:col>
      <xdr:colOff>165100</xdr:colOff>
      <xdr:row>58</xdr:row>
      <xdr:rowOff>62199</xdr:rowOff>
    </xdr:to>
    <xdr:sp macro="" textlink="">
      <xdr:nvSpPr>
        <xdr:cNvPr id="355" name="フローチャート: 判断 354">
          <a:extLst>
            <a:ext uri="{FF2B5EF4-FFF2-40B4-BE49-F238E27FC236}">
              <a16:creationId xmlns:a16="http://schemas.microsoft.com/office/drawing/2014/main" id="{00000000-0008-0000-0600-000063010000}"/>
            </a:ext>
          </a:extLst>
        </xdr:cNvPr>
        <xdr:cNvSpPr/>
      </xdr:nvSpPr>
      <xdr:spPr>
        <a:xfrm>
          <a:off x="6921500" y="9904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78726</xdr:rowOff>
    </xdr:from>
    <xdr:ext cx="599010" cy="259045"/>
    <xdr:sp macro="" textlink="">
      <xdr:nvSpPr>
        <xdr:cNvPr id="356" name="テキスト ボックス 355">
          <a:extLst>
            <a:ext uri="{FF2B5EF4-FFF2-40B4-BE49-F238E27FC236}">
              <a16:creationId xmlns:a16="http://schemas.microsoft.com/office/drawing/2014/main" id="{00000000-0008-0000-0600-000064010000}"/>
            </a:ext>
          </a:extLst>
        </xdr:cNvPr>
        <xdr:cNvSpPr txBox="1"/>
      </xdr:nvSpPr>
      <xdr:spPr>
        <a:xfrm>
          <a:off x="6672795" y="96799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268,375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34068</xdr:rowOff>
    </xdr:from>
    <xdr:to>
      <xdr:col>55</xdr:col>
      <xdr:colOff>50800</xdr:colOff>
      <xdr:row>57</xdr:row>
      <xdr:rowOff>135668</xdr:rowOff>
    </xdr:to>
    <xdr:sp macro="" textlink="">
      <xdr:nvSpPr>
        <xdr:cNvPr id="362" name="楕円 361">
          <a:extLst>
            <a:ext uri="{FF2B5EF4-FFF2-40B4-BE49-F238E27FC236}">
              <a16:creationId xmlns:a16="http://schemas.microsoft.com/office/drawing/2014/main" id="{00000000-0008-0000-0600-00006A010000}"/>
            </a:ext>
          </a:extLst>
        </xdr:cNvPr>
        <xdr:cNvSpPr/>
      </xdr:nvSpPr>
      <xdr:spPr>
        <a:xfrm>
          <a:off x="10426700" y="9806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56945</xdr:rowOff>
    </xdr:from>
    <xdr:ext cx="599010" cy="259045"/>
    <xdr:sp macro="" textlink="">
      <xdr:nvSpPr>
        <xdr:cNvPr id="363" name="普通建設事業費該当値テキスト">
          <a:extLst>
            <a:ext uri="{FF2B5EF4-FFF2-40B4-BE49-F238E27FC236}">
              <a16:creationId xmlns:a16="http://schemas.microsoft.com/office/drawing/2014/main" id="{00000000-0008-0000-0600-00006B010000}"/>
            </a:ext>
          </a:extLst>
        </xdr:cNvPr>
        <xdr:cNvSpPr txBox="1"/>
      </xdr:nvSpPr>
      <xdr:spPr>
        <a:xfrm>
          <a:off x="10528300" y="96581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396,958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168366</xdr:rowOff>
    </xdr:from>
    <xdr:to>
      <xdr:col>50</xdr:col>
      <xdr:colOff>165100</xdr:colOff>
      <xdr:row>58</xdr:row>
      <xdr:rowOff>98516</xdr:rowOff>
    </xdr:to>
    <xdr:sp macro="" textlink="">
      <xdr:nvSpPr>
        <xdr:cNvPr id="364" name="楕円 363">
          <a:extLst>
            <a:ext uri="{FF2B5EF4-FFF2-40B4-BE49-F238E27FC236}">
              <a16:creationId xmlns:a16="http://schemas.microsoft.com/office/drawing/2014/main" id="{00000000-0008-0000-0600-00006C010000}"/>
            </a:ext>
          </a:extLst>
        </xdr:cNvPr>
        <xdr:cNvSpPr/>
      </xdr:nvSpPr>
      <xdr:spPr>
        <a:xfrm>
          <a:off x="9588500" y="9941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89643</xdr:rowOff>
    </xdr:from>
    <xdr:ext cx="59901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9339795" y="100337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220,714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108490</xdr:rowOff>
    </xdr:from>
    <xdr:to>
      <xdr:col>46</xdr:col>
      <xdr:colOff>38100</xdr:colOff>
      <xdr:row>58</xdr:row>
      <xdr:rowOff>38640</xdr:rowOff>
    </xdr:to>
    <xdr:sp macro="" textlink="">
      <xdr:nvSpPr>
        <xdr:cNvPr id="366" name="楕円 365">
          <a:extLst>
            <a:ext uri="{FF2B5EF4-FFF2-40B4-BE49-F238E27FC236}">
              <a16:creationId xmlns:a16="http://schemas.microsoft.com/office/drawing/2014/main" id="{00000000-0008-0000-0600-00006E010000}"/>
            </a:ext>
          </a:extLst>
        </xdr:cNvPr>
        <xdr:cNvSpPr/>
      </xdr:nvSpPr>
      <xdr:spPr>
        <a:xfrm>
          <a:off x="8699500" y="9881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55167</xdr:rowOff>
    </xdr:from>
    <xdr:ext cx="59901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8450795" y="96563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299,291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85781</xdr:rowOff>
    </xdr:from>
    <xdr:to>
      <xdr:col>41</xdr:col>
      <xdr:colOff>101600</xdr:colOff>
      <xdr:row>58</xdr:row>
      <xdr:rowOff>15931</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7810500" y="98584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32458</xdr:rowOff>
    </xdr:from>
    <xdr:ext cx="59901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7561795" y="96336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329,093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54895</xdr:rowOff>
    </xdr:from>
    <xdr:to>
      <xdr:col>36</xdr:col>
      <xdr:colOff>165100</xdr:colOff>
      <xdr:row>58</xdr:row>
      <xdr:rowOff>156495</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6921500" y="9998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147622</xdr:rowOff>
    </xdr:from>
    <xdr:ext cx="599010"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6672795" y="100917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144,626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2" name="正方形/長方形 371">
          <a:extLst>
            <a:ext uri="{FF2B5EF4-FFF2-40B4-BE49-F238E27FC236}">
              <a16:creationId xmlns:a16="http://schemas.microsoft.com/office/drawing/2014/main" id="{00000000-0008-0000-0600-000074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3" name="正方形/長方形 372">
          <a:extLst>
            <a:ext uri="{FF2B5EF4-FFF2-40B4-BE49-F238E27FC236}">
              <a16:creationId xmlns:a16="http://schemas.microsoft.com/office/drawing/2014/main" id="{00000000-0008-0000-0600-000075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4" name="正方形/長方形 373">
          <a:extLst>
            <a:ext uri="{FF2B5EF4-FFF2-40B4-BE49-F238E27FC236}">
              <a16:creationId xmlns:a16="http://schemas.microsoft.com/office/drawing/2014/main" id="{00000000-0008-0000-0600-000076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0" name="テキスト ボックス 379">
          <a:extLst>
            <a:ext uri="{FF2B5EF4-FFF2-40B4-BE49-F238E27FC236}">
              <a16:creationId xmlns:a16="http://schemas.microsoft.com/office/drawing/2014/main" id="{00000000-0008-0000-0600-00007C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1" name="直線コネクタ 380">
          <a:extLst>
            <a:ext uri="{FF2B5EF4-FFF2-40B4-BE49-F238E27FC236}">
              <a16:creationId xmlns:a16="http://schemas.microsoft.com/office/drawing/2014/main" id="{00000000-0008-0000-0600-00007D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82" name="直線コネクタ 381">
          <a:extLst>
            <a:ext uri="{FF2B5EF4-FFF2-40B4-BE49-F238E27FC236}">
              <a16:creationId xmlns:a16="http://schemas.microsoft.com/office/drawing/2014/main" id="{00000000-0008-0000-0600-00007E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83" name="テキスト ボックス 382">
          <a:extLst>
            <a:ext uri="{FF2B5EF4-FFF2-40B4-BE49-F238E27FC236}">
              <a16:creationId xmlns:a16="http://schemas.microsoft.com/office/drawing/2014/main" id="{00000000-0008-0000-0600-00007F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84" name="直線コネクタ 383">
          <a:extLst>
            <a:ext uri="{FF2B5EF4-FFF2-40B4-BE49-F238E27FC236}">
              <a16:creationId xmlns:a16="http://schemas.microsoft.com/office/drawing/2014/main" id="{00000000-0008-0000-0600-000080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144434</xdr:rowOff>
    </xdr:from>
    <xdr:ext cx="595419" cy="259045"/>
    <xdr:sp macro="" textlink="">
      <xdr:nvSpPr>
        <xdr:cNvPr id="385" name="テキスト ボックス 384">
          <a:extLst>
            <a:ext uri="{FF2B5EF4-FFF2-40B4-BE49-F238E27FC236}">
              <a16:creationId xmlns:a16="http://schemas.microsoft.com/office/drawing/2014/main" id="{00000000-0008-0000-0600-000081010000}"/>
            </a:ext>
          </a:extLst>
        </xdr:cNvPr>
        <xdr:cNvSpPr txBox="1"/>
      </xdr:nvSpPr>
      <xdr:spPr>
        <a:xfrm>
          <a:off x="6008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86" name="直線コネクタ 385">
          <a:extLst>
            <a:ext uri="{FF2B5EF4-FFF2-40B4-BE49-F238E27FC236}">
              <a16:creationId xmlns:a16="http://schemas.microsoft.com/office/drawing/2014/main" id="{00000000-0008-0000-0600-000082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74</xdr:row>
      <xdr:rowOff>160762</xdr:rowOff>
    </xdr:from>
    <xdr:ext cx="595419" cy="259045"/>
    <xdr:sp macro="" textlink="">
      <xdr:nvSpPr>
        <xdr:cNvPr id="387" name="テキスト ボックス 386">
          <a:extLst>
            <a:ext uri="{FF2B5EF4-FFF2-40B4-BE49-F238E27FC236}">
              <a16:creationId xmlns:a16="http://schemas.microsoft.com/office/drawing/2014/main" id="{00000000-0008-0000-0600-000083010000}"/>
            </a:ext>
          </a:extLst>
        </xdr:cNvPr>
        <xdr:cNvSpPr txBox="1"/>
      </xdr:nvSpPr>
      <xdr:spPr>
        <a:xfrm>
          <a:off x="6008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5642</xdr:rowOff>
    </xdr:from>
    <xdr:ext cx="595419"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008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71</xdr:row>
      <xdr:rowOff>21970</xdr:rowOff>
    </xdr:from>
    <xdr:ext cx="685572"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5918428" y="12194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69</xdr:row>
      <xdr:rowOff>38299</xdr:rowOff>
    </xdr:from>
    <xdr:ext cx="685572"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5918428" y="1186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67</xdr:row>
      <xdr:rowOff>54627</xdr:rowOff>
    </xdr:from>
    <xdr:ext cx="685572"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5918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6" name="普通建設事業費 （ うち新規整備　）グラフ枠">
          <a:extLst>
            <a:ext uri="{FF2B5EF4-FFF2-40B4-BE49-F238E27FC236}">
              <a16:creationId xmlns:a16="http://schemas.microsoft.com/office/drawing/2014/main" id="{00000000-0008-0000-0600-00008C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57513</xdr:rowOff>
    </xdr:from>
    <xdr:to>
      <xdr:col>54</xdr:col>
      <xdr:colOff>189865</xdr:colOff>
      <xdr:row>79</xdr:row>
      <xdr:rowOff>98879</xdr:rowOff>
    </xdr:to>
    <xdr:cxnSp macro="">
      <xdr:nvCxnSpPr>
        <xdr:cNvPr id="397" name="直線コネクタ 396">
          <a:extLst>
            <a:ext uri="{FF2B5EF4-FFF2-40B4-BE49-F238E27FC236}">
              <a16:creationId xmlns:a16="http://schemas.microsoft.com/office/drawing/2014/main" id="{00000000-0008-0000-0600-00008D010000}"/>
            </a:ext>
          </a:extLst>
        </xdr:cNvPr>
        <xdr:cNvCxnSpPr/>
      </xdr:nvCxnSpPr>
      <xdr:spPr>
        <a:xfrm flipV="1">
          <a:off x="10475595" y="12230463"/>
          <a:ext cx="1270" cy="14129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102706</xdr:rowOff>
    </xdr:from>
    <xdr:ext cx="249299" cy="259045"/>
    <xdr:sp macro="" textlink="">
      <xdr:nvSpPr>
        <xdr:cNvPr id="398" name="普通建設事業費 （ うち新規整備　）最小値テキスト">
          <a:extLst>
            <a:ext uri="{FF2B5EF4-FFF2-40B4-BE49-F238E27FC236}">
              <a16:creationId xmlns:a16="http://schemas.microsoft.com/office/drawing/2014/main" id="{00000000-0008-0000-0600-00008E010000}"/>
            </a:ext>
          </a:extLst>
        </xdr:cNvPr>
        <xdr:cNvSpPr txBox="1"/>
      </xdr:nvSpPr>
      <xdr:spPr>
        <a:xfrm>
          <a:off x="10528300" y="136472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98879</xdr:rowOff>
    </xdr:from>
    <xdr:to>
      <xdr:col>55</xdr:col>
      <xdr:colOff>88900</xdr:colOff>
      <xdr:row>79</xdr:row>
      <xdr:rowOff>98879</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a:off x="10388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4190</xdr:rowOff>
    </xdr:from>
    <xdr:ext cx="690189" cy="259045"/>
    <xdr:sp macro="" textlink="">
      <xdr:nvSpPr>
        <xdr:cNvPr id="400" name="普通建設事業費 （ うち新規整備　）最大値テキスト">
          <a:extLst>
            <a:ext uri="{FF2B5EF4-FFF2-40B4-BE49-F238E27FC236}">
              <a16:creationId xmlns:a16="http://schemas.microsoft.com/office/drawing/2014/main" id="{00000000-0008-0000-0600-000090010000}"/>
            </a:ext>
          </a:extLst>
        </xdr:cNvPr>
        <xdr:cNvSpPr txBox="1"/>
      </xdr:nvSpPr>
      <xdr:spPr>
        <a:xfrm>
          <a:off x="10528300" y="1200569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1,298,000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57513</xdr:rowOff>
    </xdr:from>
    <xdr:to>
      <xdr:col>55</xdr:col>
      <xdr:colOff>88900</xdr:colOff>
      <xdr:row>71</xdr:row>
      <xdr:rowOff>57513</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22304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164153</xdr:rowOff>
    </xdr:from>
    <xdr:to>
      <xdr:col>55</xdr:col>
      <xdr:colOff>0</xdr:colOff>
      <xdr:row>79</xdr:row>
      <xdr:rowOff>85136</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flipV="1">
          <a:off x="9639300" y="13365803"/>
          <a:ext cx="838200" cy="2638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121632</xdr:rowOff>
    </xdr:from>
    <xdr:ext cx="534377" cy="259045"/>
    <xdr:sp macro="" textlink="">
      <xdr:nvSpPr>
        <xdr:cNvPr id="403" name="普通建設事業費 （ うち新規整備　）平均値テキスト">
          <a:extLst>
            <a:ext uri="{FF2B5EF4-FFF2-40B4-BE49-F238E27FC236}">
              <a16:creationId xmlns:a16="http://schemas.microsoft.com/office/drawing/2014/main" id="{00000000-0008-0000-0600-000093010000}"/>
            </a:ext>
          </a:extLst>
        </xdr:cNvPr>
        <xdr:cNvSpPr txBox="1"/>
      </xdr:nvSpPr>
      <xdr:spPr>
        <a:xfrm>
          <a:off x="10528300" y="1349473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143205</xdr:rowOff>
    </xdr:from>
    <xdr:to>
      <xdr:col>55</xdr:col>
      <xdr:colOff>50800</xdr:colOff>
      <xdr:row>79</xdr:row>
      <xdr:rowOff>73355</xdr:rowOff>
    </xdr:to>
    <xdr:sp macro="" textlink="">
      <xdr:nvSpPr>
        <xdr:cNvPr id="404" name="フローチャート: 判断 403">
          <a:extLst>
            <a:ext uri="{FF2B5EF4-FFF2-40B4-BE49-F238E27FC236}">
              <a16:creationId xmlns:a16="http://schemas.microsoft.com/office/drawing/2014/main" id="{00000000-0008-0000-0600-000094010000}"/>
            </a:ext>
          </a:extLst>
        </xdr:cNvPr>
        <xdr:cNvSpPr/>
      </xdr:nvSpPr>
      <xdr:spPr>
        <a:xfrm>
          <a:off x="10426700" y="13516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79315</xdr:rowOff>
    </xdr:from>
    <xdr:to>
      <xdr:col>50</xdr:col>
      <xdr:colOff>114300</xdr:colOff>
      <xdr:row>79</xdr:row>
      <xdr:rowOff>85136</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a:off x="8750300" y="13623865"/>
          <a:ext cx="889000" cy="5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134472</xdr:rowOff>
    </xdr:from>
    <xdr:to>
      <xdr:col>50</xdr:col>
      <xdr:colOff>165100</xdr:colOff>
      <xdr:row>79</xdr:row>
      <xdr:rowOff>64622</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9588500" y="13507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81149</xdr:rowOff>
    </xdr:from>
    <xdr:ext cx="534377" cy="259045"/>
    <xdr:sp macro="" textlink="">
      <xdr:nvSpPr>
        <xdr:cNvPr id="407" name="テキスト ボックス 406">
          <a:extLst>
            <a:ext uri="{FF2B5EF4-FFF2-40B4-BE49-F238E27FC236}">
              <a16:creationId xmlns:a16="http://schemas.microsoft.com/office/drawing/2014/main" id="{00000000-0008-0000-0600-000097010000}"/>
            </a:ext>
          </a:extLst>
        </xdr:cNvPr>
        <xdr:cNvSpPr txBox="1"/>
      </xdr:nvSpPr>
      <xdr:spPr>
        <a:xfrm>
          <a:off x="9372111" y="132827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79</xdr:row>
      <xdr:rowOff>79315</xdr:rowOff>
    </xdr:from>
    <xdr:to>
      <xdr:col>45</xdr:col>
      <xdr:colOff>177800</xdr:colOff>
      <xdr:row>79</xdr:row>
      <xdr:rowOff>90022</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flipV="1">
          <a:off x="7861300" y="13623865"/>
          <a:ext cx="889000" cy="107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146106</xdr:rowOff>
    </xdr:from>
    <xdr:to>
      <xdr:col>46</xdr:col>
      <xdr:colOff>38100</xdr:colOff>
      <xdr:row>79</xdr:row>
      <xdr:rowOff>76256</xdr:rowOff>
    </xdr:to>
    <xdr:sp macro="" textlink="">
      <xdr:nvSpPr>
        <xdr:cNvPr id="409" name="フローチャート: 判断 408">
          <a:extLst>
            <a:ext uri="{FF2B5EF4-FFF2-40B4-BE49-F238E27FC236}">
              <a16:creationId xmlns:a16="http://schemas.microsoft.com/office/drawing/2014/main" id="{00000000-0008-0000-0600-000099010000}"/>
            </a:ext>
          </a:extLst>
        </xdr:cNvPr>
        <xdr:cNvSpPr/>
      </xdr:nvSpPr>
      <xdr:spPr>
        <a:xfrm>
          <a:off x="8699500" y="13519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92783</xdr:rowOff>
    </xdr:from>
    <xdr:ext cx="534377" cy="259045"/>
    <xdr:sp macro="" textlink="">
      <xdr:nvSpPr>
        <xdr:cNvPr id="410" name="テキスト ボックス 409">
          <a:extLst>
            <a:ext uri="{FF2B5EF4-FFF2-40B4-BE49-F238E27FC236}">
              <a16:creationId xmlns:a16="http://schemas.microsoft.com/office/drawing/2014/main" id="{00000000-0008-0000-0600-00009A010000}"/>
            </a:ext>
          </a:extLst>
        </xdr:cNvPr>
        <xdr:cNvSpPr txBox="1"/>
      </xdr:nvSpPr>
      <xdr:spPr>
        <a:xfrm>
          <a:off x="8483111" y="132944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79</xdr:row>
      <xdr:rowOff>90022</xdr:rowOff>
    </xdr:from>
    <xdr:to>
      <xdr:col>41</xdr:col>
      <xdr:colOff>50800</xdr:colOff>
      <xdr:row>79</xdr:row>
      <xdr:rowOff>98058</xdr:rowOff>
    </xdr:to>
    <xdr:cxnSp macro="">
      <xdr:nvCxnSpPr>
        <xdr:cNvPr id="411" name="直線コネクタ 410">
          <a:extLst>
            <a:ext uri="{FF2B5EF4-FFF2-40B4-BE49-F238E27FC236}">
              <a16:creationId xmlns:a16="http://schemas.microsoft.com/office/drawing/2014/main" id="{00000000-0008-0000-0600-00009B010000}"/>
            </a:ext>
          </a:extLst>
        </xdr:cNvPr>
        <xdr:cNvCxnSpPr/>
      </xdr:nvCxnSpPr>
      <xdr:spPr>
        <a:xfrm flipV="1">
          <a:off x="6972300" y="13634572"/>
          <a:ext cx="889000" cy="80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132890</xdr:rowOff>
    </xdr:from>
    <xdr:to>
      <xdr:col>41</xdr:col>
      <xdr:colOff>101600</xdr:colOff>
      <xdr:row>79</xdr:row>
      <xdr:rowOff>63040</xdr:rowOff>
    </xdr:to>
    <xdr:sp macro="" textlink="">
      <xdr:nvSpPr>
        <xdr:cNvPr id="412" name="フローチャート: 判断 411">
          <a:extLst>
            <a:ext uri="{FF2B5EF4-FFF2-40B4-BE49-F238E27FC236}">
              <a16:creationId xmlns:a16="http://schemas.microsoft.com/office/drawing/2014/main" id="{00000000-0008-0000-0600-00009C010000}"/>
            </a:ext>
          </a:extLst>
        </xdr:cNvPr>
        <xdr:cNvSpPr/>
      </xdr:nvSpPr>
      <xdr:spPr>
        <a:xfrm>
          <a:off x="7810500" y="13505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79567</xdr:rowOff>
    </xdr:from>
    <xdr:ext cx="534377" cy="259045"/>
    <xdr:sp macro="" textlink="">
      <xdr:nvSpPr>
        <xdr:cNvPr id="413" name="テキスト ボックス 412">
          <a:extLst>
            <a:ext uri="{FF2B5EF4-FFF2-40B4-BE49-F238E27FC236}">
              <a16:creationId xmlns:a16="http://schemas.microsoft.com/office/drawing/2014/main" id="{00000000-0008-0000-0600-00009D010000}"/>
            </a:ext>
          </a:extLst>
        </xdr:cNvPr>
        <xdr:cNvSpPr txBox="1"/>
      </xdr:nvSpPr>
      <xdr:spPr>
        <a:xfrm>
          <a:off x="7594111" y="132812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135306</xdr:rowOff>
    </xdr:from>
    <xdr:to>
      <xdr:col>36</xdr:col>
      <xdr:colOff>165100</xdr:colOff>
      <xdr:row>79</xdr:row>
      <xdr:rowOff>65456</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6921500" y="13508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81983</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6705111" y="132836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77,370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113353</xdr:rowOff>
    </xdr:from>
    <xdr:to>
      <xdr:col>55</xdr:col>
      <xdr:colOff>50800</xdr:colOff>
      <xdr:row>78</xdr:row>
      <xdr:rowOff>43503</xdr:rowOff>
    </xdr:to>
    <xdr:sp macro="" textlink="">
      <xdr:nvSpPr>
        <xdr:cNvPr id="421" name="楕円 420">
          <a:extLst>
            <a:ext uri="{FF2B5EF4-FFF2-40B4-BE49-F238E27FC236}">
              <a16:creationId xmlns:a16="http://schemas.microsoft.com/office/drawing/2014/main" id="{00000000-0008-0000-0600-0000A5010000}"/>
            </a:ext>
          </a:extLst>
        </xdr:cNvPr>
        <xdr:cNvSpPr/>
      </xdr:nvSpPr>
      <xdr:spPr>
        <a:xfrm>
          <a:off x="10426700" y="133150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136230</xdr:rowOff>
    </xdr:from>
    <xdr:ext cx="599010" cy="259045"/>
    <xdr:sp macro="" textlink="">
      <xdr:nvSpPr>
        <xdr:cNvPr id="422" name="普通建設事業費 （ うち新規整備　）該当値テキスト">
          <a:extLst>
            <a:ext uri="{FF2B5EF4-FFF2-40B4-BE49-F238E27FC236}">
              <a16:creationId xmlns:a16="http://schemas.microsoft.com/office/drawing/2014/main" id="{00000000-0008-0000-0600-0000A6010000}"/>
            </a:ext>
          </a:extLst>
        </xdr:cNvPr>
        <xdr:cNvSpPr txBox="1"/>
      </xdr:nvSpPr>
      <xdr:spPr>
        <a:xfrm>
          <a:off x="10528300" y="131664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255,037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79</xdr:row>
      <xdr:rowOff>34336</xdr:rowOff>
    </xdr:from>
    <xdr:to>
      <xdr:col>50</xdr:col>
      <xdr:colOff>165100</xdr:colOff>
      <xdr:row>79</xdr:row>
      <xdr:rowOff>135936</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9588500" y="135788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79</xdr:row>
      <xdr:rowOff>127063</xdr:rowOff>
    </xdr:from>
    <xdr:ext cx="534377"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9372111" y="136716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79</xdr:row>
      <xdr:rowOff>28515</xdr:rowOff>
    </xdr:from>
    <xdr:to>
      <xdr:col>46</xdr:col>
      <xdr:colOff>38100</xdr:colOff>
      <xdr:row>79</xdr:row>
      <xdr:rowOff>130115</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8699500" y="13573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79</xdr:row>
      <xdr:rowOff>121242</xdr:rowOff>
    </xdr:from>
    <xdr:ext cx="534377"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8483111" y="136657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79</xdr:row>
      <xdr:rowOff>39222</xdr:rowOff>
    </xdr:from>
    <xdr:to>
      <xdr:col>41</xdr:col>
      <xdr:colOff>101600</xdr:colOff>
      <xdr:row>79</xdr:row>
      <xdr:rowOff>140822</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7810500" y="13583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131949</xdr:rowOff>
    </xdr:from>
    <xdr:ext cx="469744"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7626428" y="136764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79</xdr:row>
      <xdr:rowOff>47258</xdr:rowOff>
    </xdr:from>
    <xdr:to>
      <xdr:col>36</xdr:col>
      <xdr:colOff>165100</xdr:colOff>
      <xdr:row>79</xdr:row>
      <xdr:rowOff>148858</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6921500" y="13591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79</xdr:row>
      <xdr:rowOff>139985</xdr:rowOff>
    </xdr:from>
    <xdr:ext cx="378565"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6783017" y="1368453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1" name="正方形/長方形 430">
          <a:extLst>
            <a:ext uri="{FF2B5EF4-FFF2-40B4-BE49-F238E27FC236}">
              <a16:creationId xmlns:a16="http://schemas.microsoft.com/office/drawing/2014/main" id="{00000000-0008-0000-0600-0000AF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64,360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9" name="テキスト ボックス 438">
          <a:extLst>
            <a:ext uri="{FF2B5EF4-FFF2-40B4-BE49-F238E27FC236}">
              <a16:creationId xmlns:a16="http://schemas.microsoft.com/office/drawing/2014/main" id="{00000000-0008-0000-0600-0000B7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0" name="直線コネクタ 439">
          <a:extLst>
            <a:ext uri="{FF2B5EF4-FFF2-40B4-BE49-F238E27FC236}">
              <a16:creationId xmlns:a16="http://schemas.microsoft.com/office/drawing/2014/main" id="{00000000-0008-0000-0600-0000B8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1" name="直線コネクタ 440">
          <a:extLst>
            <a:ext uri="{FF2B5EF4-FFF2-40B4-BE49-F238E27FC236}">
              <a16:creationId xmlns:a16="http://schemas.microsoft.com/office/drawing/2014/main" id="{00000000-0008-0000-0600-0000B9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2" name="テキスト ボックス 441">
          <a:extLst>
            <a:ext uri="{FF2B5EF4-FFF2-40B4-BE49-F238E27FC236}">
              <a16:creationId xmlns:a16="http://schemas.microsoft.com/office/drawing/2014/main" id="{00000000-0008-0000-0600-0000BA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91</xdr:row>
      <xdr:rowOff>21970</xdr:rowOff>
    </xdr:from>
    <xdr:ext cx="685572"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5918428" y="15623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38298</xdr:rowOff>
    </xdr:from>
    <xdr:ext cx="685572"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5918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5" name="普通建設事業費 （ うち更新整備　）グラフ枠">
          <a:extLst>
            <a:ext uri="{FF2B5EF4-FFF2-40B4-BE49-F238E27FC236}">
              <a16:creationId xmlns:a16="http://schemas.microsoft.com/office/drawing/2014/main" id="{00000000-0008-0000-0600-0000C7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143419</xdr:rowOff>
    </xdr:from>
    <xdr:to>
      <xdr:col>54</xdr:col>
      <xdr:colOff>189865</xdr:colOff>
      <xdr:row>99</xdr:row>
      <xdr:rowOff>98879</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flipV="1">
          <a:off x="10475595" y="15573919"/>
          <a:ext cx="1270" cy="14985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102706</xdr:rowOff>
    </xdr:from>
    <xdr:ext cx="249299" cy="259045"/>
    <xdr:sp macro="" textlink="">
      <xdr:nvSpPr>
        <xdr:cNvPr id="457" name="普通建設事業費 （ うち更新整備　）最小値テキスト">
          <a:extLst>
            <a:ext uri="{FF2B5EF4-FFF2-40B4-BE49-F238E27FC236}">
              <a16:creationId xmlns:a16="http://schemas.microsoft.com/office/drawing/2014/main" id="{00000000-0008-0000-0600-0000C9010000}"/>
            </a:ext>
          </a:extLst>
        </xdr:cNvPr>
        <xdr:cNvSpPr txBox="1"/>
      </xdr:nvSpPr>
      <xdr:spPr>
        <a:xfrm>
          <a:off x="10528300" y="170762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98879</xdr:rowOff>
    </xdr:from>
    <xdr:to>
      <xdr:col>55</xdr:col>
      <xdr:colOff>88900</xdr:colOff>
      <xdr:row>99</xdr:row>
      <xdr:rowOff>98879</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7072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90096</xdr:rowOff>
    </xdr:from>
    <xdr:ext cx="690189" cy="259045"/>
    <xdr:sp macro="" textlink="">
      <xdr:nvSpPr>
        <xdr:cNvPr id="459" name="普通建設事業費 （ うち更新整備　）最大値テキスト">
          <a:extLst>
            <a:ext uri="{FF2B5EF4-FFF2-40B4-BE49-F238E27FC236}">
              <a16:creationId xmlns:a16="http://schemas.microsoft.com/office/drawing/2014/main" id="{00000000-0008-0000-0600-0000CB010000}"/>
            </a:ext>
          </a:extLst>
        </xdr:cNvPr>
        <xdr:cNvSpPr txBox="1"/>
      </xdr:nvSpPr>
      <xdr:spPr>
        <a:xfrm>
          <a:off x="10528300" y="15349146"/>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1,376,584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143419</xdr:rowOff>
    </xdr:from>
    <xdr:to>
      <xdr:col>55</xdr:col>
      <xdr:colOff>88900</xdr:colOff>
      <xdr:row>90</xdr:row>
      <xdr:rowOff>143419</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10388600" y="155739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58195</xdr:rowOff>
    </xdr:from>
    <xdr:to>
      <xdr:col>55</xdr:col>
      <xdr:colOff>0</xdr:colOff>
      <xdr:row>98</xdr:row>
      <xdr:rowOff>125766</xdr:rowOff>
    </xdr:to>
    <xdr:cxnSp macro="">
      <xdr:nvCxnSpPr>
        <xdr:cNvPr id="461" name="直線コネクタ 460">
          <a:extLst>
            <a:ext uri="{FF2B5EF4-FFF2-40B4-BE49-F238E27FC236}">
              <a16:creationId xmlns:a16="http://schemas.microsoft.com/office/drawing/2014/main" id="{00000000-0008-0000-0600-0000CD010000}"/>
            </a:ext>
          </a:extLst>
        </xdr:cNvPr>
        <xdr:cNvCxnSpPr/>
      </xdr:nvCxnSpPr>
      <xdr:spPr>
        <a:xfrm>
          <a:off x="9639300" y="16860295"/>
          <a:ext cx="838200" cy="675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44132</xdr:rowOff>
    </xdr:from>
    <xdr:ext cx="599010" cy="259045"/>
    <xdr:sp macro="" textlink="">
      <xdr:nvSpPr>
        <xdr:cNvPr id="462" name="普通建設事業費 （ うち更新整備　）平均値テキスト">
          <a:extLst>
            <a:ext uri="{FF2B5EF4-FFF2-40B4-BE49-F238E27FC236}">
              <a16:creationId xmlns:a16="http://schemas.microsoft.com/office/drawing/2014/main" id="{00000000-0008-0000-0600-0000CE010000}"/>
            </a:ext>
          </a:extLst>
        </xdr:cNvPr>
        <xdr:cNvSpPr txBox="1"/>
      </xdr:nvSpPr>
      <xdr:spPr>
        <a:xfrm>
          <a:off x="10528300" y="1667478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182,141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21255</xdr:rowOff>
    </xdr:from>
    <xdr:to>
      <xdr:col>55</xdr:col>
      <xdr:colOff>50800</xdr:colOff>
      <xdr:row>98</xdr:row>
      <xdr:rowOff>122855</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10426700" y="16823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46659</xdr:rowOff>
    </xdr:from>
    <xdr:to>
      <xdr:col>50</xdr:col>
      <xdr:colOff>114300</xdr:colOff>
      <xdr:row>98</xdr:row>
      <xdr:rowOff>58195</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a:off x="8750300" y="16848759"/>
          <a:ext cx="889000" cy="115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98</xdr:row>
      <xdr:rowOff>44664</xdr:rowOff>
    </xdr:from>
    <xdr:to>
      <xdr:col>50</xdr:col>
      <xdr:colOff>165100</xdr:colOff>
      <xdr:row>98</xdr:row>
      <xdr:rowOff>146264</xdr:rowOff>
    </xdr:to>
    <xdr:sp macro="" textlink="">
      <xdr:nvSpPr>
        <xdr:cNvPr id="465" name="フローチャート: 判断 464">
          <a:extLst>
            <a:ext uri="{FF2B5EF4-FFF2-40B4-BE49-F238E27FC236}">
              <a16:creationId xmlns:a16="http://schemas.microsoft.com/office/drawing/2014/main" id="{00000000-0008-0000-0600-0000D1010000}"/>
            </a:ext>
          </a:extLst>
        </xdr:cNvPr>
        <xdr:cNvSpPr/>
      </xdr:nvSpPr>
      <xdr:spPr>
        <a:xfrm>
          <a:off x="9588500" y="168467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98</xdr:row>
      <xdr:rowOff>137391</xdr:rowOff>
    </xdr:from>
    <xdr:ext cx="599010" cy="259045"/>
    <xdr:sp macro="" textlink="">
      <xdr:nvSpPr>
        <xdr:cNvPr id="466" name="テキスト ボックス 465">
          <a:extLst>
            <a:ext uri="{FF2B5EF4-FFF2-40B4-BE49-F238E27FC236}">
              <a16:creationId xmlns:a16="http://schemas.microsoft.com/office/drawing/2014/main" id="{00000000-0008-0000-0600-0000D2010000}"/>
            </a:ext>
          </a:extLst>
        </xdr:cNvPr>
        <xdr:cNvSpPr txBox="1"/>
      </xdr:nvSpPr>
      <xdr:spPr>
        <a:xfrm>
          <a:off x="9339795" y="169394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104204</xdr:rowOff>
    </xdr:from>
    <xdr:to>
      <xdr:col>45</xdr:col>
      <xdr:colOff>177800</xdr:colOff>
      <xdr:row>98</xdr:row>
      <xdr:rowOff>46659</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a:off x="7861300" y="16734854"/>
          <a:ext cx="889000" cy="113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98</xdr:row>
      <xdr:rowOff>57206</xdr:rowOff>
    </xdr:from>
    <xdr:to>
      <xdr:col>46</xdr:col>
      <xdr:colOff>38100</xdr:colOff>
      <xdr:row>98</xdr:row>
      <xdr:rowOff>158806</xdr:rowOff>
    </xdr:to>
    <xdr:sp macro="" textlink="">
      <xdr:nvSpPr>
        <xdr:cNvPr id="468" name="フローチャート: 判断 467">
          <a:extLst>
            <a:ext uri="{FF2B5EF4-FFF2-40B4-BE49-F238E27FC236}">
              <a16:creationId xmlns:a16="http://schemas.microsoft.com/office/drawing/2014/main" id="{00000000-0008-0000-0600-0000D4010000}"/>
            </a:ext>
          </a:extLst>
        </xdr:cNvPr>
        <xdr:cNvSpPr/>
      </xdr:nvSpPr>
      <xdr:spPr>
        <a:xfrm>
          <a:off x="8699500" y="168593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98</xdr:row>
      <xdr:rowOff>149933</xdr:rowOff>
    </xdr:from>
    <xdr:ext cx="599010"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8450795" y="169520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104204</xdr:rowOff>
    </xdr:from>
    <xdr:to>
      <xdr:col>41</xdr:col>
      <xdr:colOff>50800</xdr:colOff>
      <xdr:row>98</xdr:row>
      <xdr:rowOff>146345</xdr:rowOff>
    </xdr:to>
    <xdr:cxnSp macro="">
      <xdr:nvCxnSpPr>
        <xdr:cNvPr id="470" name="直線コネクタ 469">
          <a:extLst>
            <a:ext uri="{FF2B5EF4-FFF2-40B4-BE49-F238E27FC236}">
              <a16:creationId xmlns:a16="http://schemas.microsoft.com/office/drawing/2014/main" id="{00000000-0008-0000-0600-0000D6010000}"/>
            </a:ext>
          </a:extLst>
        </xdr:cNvPr>
        <xdr:cNvCxnSpPr/>
      </xdr:nvCxnSpPr>
      <xdr:spPr>
        <a:xfrm flipV="1">
          <a:off x="6972300" y="16734854"/>
          <a:ext cx="889000" cy="2135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98</xdr:row>
      <xdr:rowOff>23687</xdr:rowOff>
    </xdr:from>
    <xdr:to>
      <xdr:col>41</xdr:col>
      <xdr:colOff>101600</xdr:colOff>
      <xdr:row>98</xdr:row>
      <xdr:rowOff>125287</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7810500" y="168257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98</xdr:row>
      <xdr:rowOff>116414</xdr:rowOff>
    </xdr:from>
    <xdr:ext cx="59901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7561795" y="169185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179,907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64539</xdr:rowOff>
    </xdr:from>
    <xdr:to>
      <xdr:col>36</xdr:col>
      <xdr:colOff>165100</xdr:colOff>
      <xdr:row>98</xdr:row>
      <xdr:rowOff>166139</xdr:rowOff>
    </xdr:to>
    <xdr:sp macro="" textlink="">
      <xdr:nvSpPr>
        <xdr:cNvPr id="473" name="フローチャート: 判断 472">
          <a:extLst>
            <a:ext uri="{FF2B5EF4-FFF2-40B4-BE49-F238E27FC236}">
              <a16:creationId xmlns:a16="http://schemas.microsoft.com/office/drawing/2014/main" id="{00000000-0008-0000-0600-0000D9010000}"/>
            </a:ext>
          </a:extLst>
        </xdr:cNvPr>
        <xdr:cNvSpPr/>
      </xdr:nvSpPr>
      <xdr:spPr>
        <a:xfrm>
          <a:off x="6921500" y="168666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97</xdr:row>
      <xdr:rowOff>11216</xdr:rowOff>
    </xdr:from>
    <xdr:ext cx="59901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6672795" y="166418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142,379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74966</xdr:rowOff>
    </xdr:from>
    <xdr:to>
      <xdr:col>55</xdr:col>
      <xdr:colOff>50800</xdr:colOff>
      <xdr:row>99</xdr:row>
      <xdr:rowOff>5116</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10426700" y="168770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98</xdr:row>
      <xdr:rowOff>53393</xdr:rowOff>
    </xdr:from>
    <xdr:ext cx="599010" cy="259045"/>
    <xdr:sp macro="" textlink="">
      <xdr:nvSpPr>
        <xdr:cNvPr id="481" name="普通建設事業費 （ うち更新整備　）該当値テキスト">
          <a:extLst>
            <a:ext uri="{FF2B5EF4-FFF2-40B4-BE49-F238E27FC236}">
              <a16:creationId xmlns:a16="http://schemas.microsoft.com/office/drawing/2014/main" id="{00000000-0008-0000-0600-0000E1010000}"/>
            </a:ext>
          </a:extLst>
        </xdr:cNvPr>
        <xdr:cNvSpPr txBox="1"/>
      </xdr:nvSpPr>
      <xdr:spPr>
        <a:xfrm>
          <a:off x="10528300" y="168554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132,801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7395</xdr:rowOff>
    </xdr:from>
    <xdr:to>
      <xdr:col>50</xdr:col>
      <xdr:colOff>165100</xdr:colOff>
      <xdr:row>98</xdr:row>
      <xdr:rowOff>108995</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9588500" y="16809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125522</xdr:rowOff>
    </xdr:from>
    <xdr:ext cx="599010"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9339795" y="165847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194,873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167309</xdr:rowOff>
    </xdr:from>
    <xdr:to>
      <xdr:col>46</xdr:col>
      <xdr:colOff>38100</xdr:colOff>
      <xdr:row>98</xdr:row>
      <xdr:rowOff>97459</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8699500" y="167979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96</xdr:row>
      <xdr:rowOff>113986</xdr:rowOff>
    </xdr:from>
    <xdr:ext cx="599010"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8450795" y="165731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205,470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53404</xdr:rowOff>
    </xdr:from>
    <xdr:to>
      <xdr:col>41</xdr:col>
      <xdr:colOff>101600</xdr:colOff>
      <xdr:row>97</xdr:row>
      <xdr:rowOff>155004</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7810500" y="166840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81</xdr:rowOff>
    </xdr:from>
    <xdr:ext cx="599010"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7561795" y="164592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310,107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95545</xdr:rowOff>
    </xdr:from>
    <xdr:to>
      <xdr:col>36</xdr:col>
      <xdr:colOff>165100</xdr:colOff>
      <xdr:row>99</xdr:row>
      <xdr:rowOff>25695</xdr:rowOff>
    </xdr:to>
    <xdr:sp macro="" textlink="">
      <xdr:nvSpPr>
        <xdr:cNvPr id="488" name="楕円 487">
          <a:extLst>
            <a:ext uri="{FF2B5EF4-FFF2-40B4-BE49-F238E27FC236}">
              <a16:creationId xmlns:a16="http://schemas.microsoft.com/office/drawing/2014/main" id="{00000000-0008-0000-0600-0000E8010000}"/>
            </a:ext>
          </a:extLst>
        </xdr:cNvPr>
        <xdr:cNvSpPr/>
      </xdr:nvSpPr>
      <xdr:spPr>
        <a:xfrm>
          <a:off x="6921500" y="16897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99</xdr:row>
      <xdr:rowOff>16822</xdr:rowOff>
    </xdr:from>
    <xdr:ext cx="599010"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6672795" y="169903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113,896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29</xdr:row>
      <xdr:rowOff>92727</xdr:rowOff>
    </xdr:from>
    <xdr:ext cx="685572"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760428" y="506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27</xdr:row>
      <xdr:rowOff>54627</xdr:rowOff>
    </xdr:from>
    <xdr:ext cx="685572" cy="259045"/>
    <xdr:sp macro="" textlink="">
      <xdr:nvSpPr>
        <xdr:cNvPr id="511" name="テキスト ボックス 510">
          <a:extLst>
            <a:ext uri="{FF2B5EF4-FFF2-40B4-BE49-F238E27FC236}">
              <a16:creationId xmlns:a16="http://schemas.microsoft.com/office/drawing/2014/main" id="{00000000-0008-0000-0600-0000FF010000}"/>
            </a:ext>
          </a:extLst>
        </xdr:cNvPr>
        <xdr:cNvSpPr txBox="1"/>
      </xdr:nvSpPr>
      <xdr:spPr>
        <a:xfrm>
          <a:off x="11760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2" name="災害復旧事業費グラフ枠">
          <a:extLst>
            <a:ext uri="{FF2B5EF4-FFF2-40B4-BE49-F238E27FC236}">
              <a16:creationId xmlns:a16="http://schemas.microsoft.com/office/drawing/2014/main" id="{00000000-0008-0000-0600-000000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154162</xdr:rowOff>
    </xdr:from>
    <xdr:to>
      <xdr:col>85</xdr:col>
      <xdr:colOff>126364</xdr:colOff>
      <xdr:row>39</xdr:row>
      <xdr:rowOff>44450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flipV="1">
          <a:off x="16317595" y="5297662"/>
          <a:ext cx="1269" cy="14333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66526</xdr:rowOff>
    </xdr:from>
    <xdr:ext cx="249299" cy="259045"/>
    <xdr:sp macro="" textlink="">
      <xdr:nvSpPr>
        <xdr:cNvPr id="514" name="災害復旧事業費最小値テキスト">
          <a:extLst>
            <a:ext uri="{FF2B5EF4-FFF2-40B4-BE49-F238E27FC236}">
              <a16:creationId xmlns:a16="http://schemas.microsoft.com/office/drawing/2014/main" id="{00000000-0008-0000-0600-000002020000}"/>
            </a:ext>
          </a:extLst>
        </xdr:cNvPr>
        <xdr:cNvSpPr txBox="1"/>
      </xdr:nvSpPr>
      <xdr:spPr>
        <a:xfrm>
          <a:off x="16370300" y="675307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100839</xdr:rowOff>
    </xdr:from>
    <xdr:ext cx="690189" cy="259045"/>
    <xdr:sp macro="" textlink="">
      <xdr:nvSpPr>
        <xdr:cNvPr id="516" name="災害復旧事業費最大値テキスト">
          <a:extLst>
            <a:ext uri="{FF2B5EF4-FFF2-40B4-BE49-F238E27FC236}">
              <a16:creationId xmlns:a16="http://schemas.microsoft.com/office/drawing/2014/main" id="{00000000-0008-0000-0600-000004020000}"/>
            </a:ext>
          </a:extLst>
        </xdr:cNvPr>
        <xdr:cNvSpPr txBox="1"/>
      </xdr:nvSpPr>
      <xdr:spPr>
        <a:xfrm>
          <a:off x="16370300" y="507288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1,128,613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154162</xdr:rowOff>
    </xdr:from>
    <xdr:to>
      <xdr:col>86</xdr:col>
      <xdr:colOff>25400</xdr:colOff>
      <xdr:row>30</xdr:row>
      <xdr:rowOff>154162</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6230600" y="52976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44450</xdr:rowOff>
    </xdr:from>
    <xdr:to>
      <xdr:col>85</xdr:col>
      <xdr:colOff>127000</xdr:colOff>
      <xdr:row>39</xdr:row>
      <xdr:rowOff>44450</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a:off x="15481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155425</xdr:rowOff>
    </xdr:from>
    <xdr:ext cx="534377" cy="259045"/>
    <xdr:sp macro="" textlink="">
      <xdr:nvSpPr>
        <xdr:cNvPr id="519" name="災害復旧事業費平均値テキスト">
          <a:extLst>
            <a:ext uri="{FF2B5EF4-FFF2-40B4-BE49-F238E27FC236}">
              <a16:creationId xmlns:a16="http://schemas.microsoft.com/office/drawing/2014/main" id="{00000000-0008-0000-0600-000007020000}"/>
            </a:ext>
          </a:extLst>
        </xdr:cNvPr>
        <xdr:cNvSpPr txBox="1"/>
      </xdr:nvSpPr>
      <xdr:spPr>
        <a:xfrm>
          <a:off x="16370300" y="649907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132548</xdr:rowOff>
    </xdr:from>
    <xdr:to>
      <xdr:col>85</xdr:col>
      <xdr:colOff>177800</xdr:colOff>
      <xdr:row>39</xdr:row>
      <xdr:rowOff>62698</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6268700" y="6647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44450</xdr:rowOff>
    </xdr:from>
    <xdr:to>
      <xdr:col>81</xdr:col>
      <xdr:colOff>50800</xdr:colOff>
      <xdr:row>39</xdr:row>
      <xdr:rowOff>44450</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459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131738</xdr:rowOff>
    </xdr:from>
    <xdr:to>
      <xdr:col>81</xdr:col>
      <xdr:colOff>101600</xdr:colOff>
      <xdr:row>39</xdr:row>
      <xdr:rowOff>61888</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5430500" y="6646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78415</xdr:rowOff>
    </xdr:from>
    <xdr:ext cx="534377"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5214111" y="64220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44450</xdr:rowOff>
    </xdr:from>
    <xdr:to>
      <xdr:col>76</xdr:col>
      <xdr:colOff>114300</xdr:colOff>
      <xdr:row>39</xdr:row>
      <xdr:rowOff>44450</xdr:rowOff>
    </xdr:to>
    <xdr:cxnSp macro="">
      <xdr:nvCxnSpPr>
        <xdr:cNvPr id="524" name="直線コネクタ 523">
          <a:extLst>
            <a:ext uri="{FF2B5EF4-FFF2-40B4-BE49-F238E27FC236}">
              <a16:creationId xmlns:a16="http://schemas.microsoft.com/office/drawing/2014/main" id="{00000000-0008-0000-0600-00000C020000}"/>
            </a:ext>
          </a:extLst>
        </xdr:cNvPr>
        <xdr:cNvCxnSpPr/>
      </xdr:nvCxnSpPr>
      <xdr:spPr>
        <a:xfrm>
          <a:off x="13703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133103</xdr:rowOff>
    </xdr:from>
    <xdr:to>
      <xdr:col>76</xdr:col>
      <xdr:colOff>165100</xdr:colOff>
      <xdr:row>39</xdr:row>
      <xdr:rowOff>63253</xdr:rowOff>
    </xdr:to>
    <xdr:sp macro="" textlink="">
      <xdr:nvSpPr>
        <xdr:cNvPr id="525" name="フローチャート: 判断 524">
          <a:extLst>
            <a:ext uri="{FF2B5EF4-FFF2-40B4-BE49-F238E27FC236}">
              <a16:creationId xmlns:a16="http://schemas.microsoft.com/office/drawing/2014/main" id="{00000000-0008-0000-0600-00000D020000}"/>
            </a:ext>
          </a:extLst>
        </xdr:cNvPr>
        <xdr:cNvSpPr/>
      </xdr:nvSpPr>
      <xdr:spPr>
        <a:xfrm>
          <a:off x="14541500" y="66482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79779</xdr:rowOff>
    </xdr:from>
    <xdr:ext cx="534377"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4325111" y="6423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35938</xdr:rowOff>
    </xdr:from>
    <xdr:to>
      <xdr:col>71</xdr:col>
      <xdr:colOff>177800</xdr:colOff>
      <xdr:row>39</xdr:row>
      <xdr:rowOff>44450</xdr:rowOff>
    </xdr:to>
    <xdr:cxnSp macro="">
      <xdr:nvCxnSpPr>
        <xdr:cNvPr id="527" name="直線コネクタ 526">
          <a:extLst>
            <a:ext uri="{FF2B5EF4-FFF2-40B4-BE49-F238E27FC236}">
              <a16:creationId xmlns:a16="http://schemas.microsoft.com/office/drawing/2014/main" id="{00000000-0008-0000-0600-00000F020000}"/>
            </a:ext>
          </a:extLst>
        </xdr:cNvPr>
        <xdr:cNvCxnSpPr/>
      </xdr:nvCxnSpPr>
      <xdr:spPr>
        <a:xfrm>
          <a:off x="12814300" y="6722488"/>
          <a:ext cx="889000" cy="85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135147</xdr:rowOff>
    </xdr:from>
    <xdr:to>
      <xdr:col>72</xdr:col>
      <xdr:colOff>38100</xdr:colOff>
      <xdr:row>39</xdr:row>
      <xdr:rowOff>65297</xdr:rowOff>
    </xdr:to>
    <xdr:sp macro="" textlink="">
      <xdr:nvSpPr>
        <xdr:cNvPr id="528" name="フローチャート: 判断 527">
          <a:extLst>
            <a:ext uri="{FF2B5EF4-FFF2-40B4-BE49-F238E27FC236}">
              <a16:creationId xmlns:a16="http://schemas.microsoft.com/office/drawing/2014/main" id="{00000000-0008-0000-0600-000010020000}"/>
            </a:ext>
          </a:extLst>
        </xdr:cNvPr>
        <xdr:cNvSpPr/>
      </xdr:nvSpPr>
      <xdr:spPr>
        <a:xfrm>
          <a:off x="13652500" y="66502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81824</xdr:rowOff>
    </xdr:from>
    <xdr:ext cx="534377"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3436111" y="64254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135829</xdr:rowOff>
    </xdr:from>
    <xdr:to>
      <xdr:col>67</xdr:col>
      <xdr:colOff>101600</xdr:colOff>
      <xdr:row>39</xdr:row>
      <xdr:rowOff>65979</xdr:rowOff>
    </xdr:to>
    <xdr:sp macro="" textlink="">
      <xdr:nvSpPr>
        <xdr:cNvPr id="530" name="フローチャート: 判断 529">
          <a:extLst>
            <a:ext uri="{FF2B5EF4-FFF2-40B4-BE49-F238E27FC236}">
              <a16:creationId xmlns:a16="http://schemas.microsoft.com/office/drawing/2014/main" id="{00000000-0008-0000-0600-000012020000}"/>
            </a:ext>
          </a:extLst>
        </xdr:cNvPr>
        <xdr:cNvSpPr/>
      </xdr:nvSpPr>
      <xdr:spPr>
        <a:xfrm>
          <a:off x="12763500" y="66509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82506</xdr:rowOff>
    </xdr:from>
    <xdr:ext cx="534377"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2547111" y="64261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165100</xdr:rowOff>
    </xdr:from>
    <xdr:to>
      <xdr:col>85</xdr:col>
      <xdr:colOff>177800</xdr:colOff>
      <xdr:row>39</xdr:row>
      <xdr:rowOff>95250</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6268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110976</xdr:rowOff>
    </xdr:from>
    <xdr:ext cx="249299" cy="259045"/>
    <xdr:sp macro="" textlink="">
      <xdr:nvSpPr>
        <xdr:cNvPr id="538" name="災害復旧事業費該当値テキスト">
          <a:extLst>
            <a:ext uri="{FF2B5EF4-FFF2-40B4-BE49-F238E27FC236}">
              <a16:creationId xmlns:a16="http://schemas.microsoft.com/office/drawing/2014/main" id="{00000000-0008-0000-0600-00001A020000}"/>
            </a:ext>
          </a:extLst>
        </xdr:cNvPr>
        <xdr:cNvSpPr txBox="1"/>
      </xdr:nvSpPr>
      <xdr:spPr>
        <a:xfrm>
          <a:off x="16370300" y="662607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165100</xdr:rowOff>
    </xdr:from>
    <xdr:to>
      <xdr:col>81</xdr:col>
      <xdr:colOff>101600</xdr:colOff>
      <xdr:row>39</xdr:row>
      <xdr:rowOff>95250</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543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39</xdr:row>
      <xdr:rowOff>86377</xdr:rowOff>
    </xdr:from>
    <xdr:ext cx="249299"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535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165100</xdr:rowOff>
    </xdr:from>
    <xdr:to>
      <xdr:col>76</xdr:col>
      <xdr:colOff>165100</xdr:colOff>
      <xdr:row>39</xdr:row>
      <xdr:rowOff>95250</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454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39</xdr:row>
      <xdr:rowOff>86377</xdr:rowOff>
    </xdr:from>
    <xdr:ext cx="249299"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446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165100</xdr:rowOff>
    </xdr:from>
    <xdr:to>
      <xdr:col>72</xdr:col>
      <xdr:colOff>38100</xdr:colOff>
      <xdr:row>39</xdr:row>
      <xdr:rowOff>95250</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365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39</xdr:row>
      <xdr:rowOff>86377</xdr:rowOff>
    </xdr:from>
    <xdr:ext cx="249299"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357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156588</xdr:rowOff>
    </xdr:from>
    <xdr:to>
      <xdr:col>67</xdr:col>
      <xdr:colOff>101600</xdr:colOff>
      <xdr:row>39</xdr:row>
      <xdr:rowOff>86738</xdr:rowOff>
    </xdr:to>
    <xdr:sp macro="" textlink="">
      <xdr:nvSpPr>
        <xdr:cNvPr id="545" name="楕円 544">
          <a:extLst>
            <a:ext uri="{FF2B5EF4-FFF2-40B4-BE49-F238E27FC236}">
              <a16:creationId xmlns:a16="http://schemas.microsoft.com/office/drawing/2014/main" id="{00000000-0008-0000-0600-000021020000}"/>
            </a:ext>
          </a:extLst>
        </xdr:cNvPr>
        <xdr:cNvSpPr/>
      </xdr:nvSpPr>
      <xdr:spPr>
        <a:xfrm>
          <a:off x="12763500" y="6671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39</xdr:row>
      <xdr:rowOff>77865</xdr:rowOff>
    </xdr:from>
    <xdr:ext cx="469744" cy="259045"/>
    <xdr:sp macro="" textlink="">
      <xdr:nvSpPr>
        <xdr:cNvPr id="546" name="テキスト ボックス 545">
          <a:extLst>
            <a:ext uri="{FF2B5EF4-FFF2-40B4-BE49-F238E27FC236}">
              <a16:creationId xmlns:a16="http://schemas.microsoft.com/office/drawing/2014/main" id="{00000000-0008-0000-0600-000022020000}"/>
            </a:ext>
          </a:extLst>
        </xdr:cNvPr>
        <xdr:cNvSpPr txBox="1"/>
      </xdr:nvSpPr>
      <xdr:spPr>
        <a:xfrm>
          <a:off x="12579428" y="6764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5" name="テキスト ボックス 554">
          <a:extLst>
            <a:ext uri="{FF2B5EF4-FFF2-40B4-BE49-F238E27FC236}">
              <a16:creationId xmlns:a16="http://schemas.microsoft.com/office/drawing/2014/main" id="{00000000-0008-0000-0600-00002B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56</xdr:row>
      <xdr:rowOff>35577</xdr:rowOff>
    </xdr:from>
    <xdr:ext cx="467179" cy="259045"/>
    <xdr:sp macro="" textlink="">
      <xdr:nvSpPr>
        <xdr:cNvPr id="560" name="テキスト ボックス 559">
          <a:extLst>
            <a:ext uri="{FF2B5EF4-FFF2-40B4-BE49-F238E27FC236}">
              <a16:creationId xmlns:a16="http://schemas.microsoft.com/office/drawing/2014/main" id="{00000000-0008-0000-0600-000030020000}"/>
            </a:ext>
          </a:extLst>
        </xdr:cNvPr>
        <xdr:cNvSpPr txBox="1"/>
      </xdr:nvSpPr>
      <xdr:spPr>
        <a:xfrm>
          <a:off x="11978821" y="963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53</xdr:row>
      <xdr:rowOff>168927</xdr:rowOff>
    </xdr:from>
    <xdr:ext cx="467179" cy="259045"/>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1978821" y="925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51</xdr:row>
      <xdr:rowOff>130827</xdr:rowOff>
    </xdr:from>
    <xdr:ext cx="467179" cy="259045"/>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1978821" y="887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49</xdr:row>
      <xdr:rowOff>92727</xdr:rowOff>
    </xdr:from>
    <xdr:ext cx="467179" cy="259045"/>
    <xdr:sp macro="" textlink="">
      <xdr:nvSpPr>
        <xdr:cNvPr id="566" name="テキスト ボックス 565">
          <a:extLst>
            <a:ext uri="{FF2B5EF4-FFF2-40B4-BE49-F238E27FC236}">
              <a16:creationId xmlns:a16="http://schemas.microsoft.com/office/drawing/2014/main" id="{00000000-0008-0000-0600-000036020000}"/>
            </a:ext>
          </a:extLst>
        </xdr:cNvPr>
        <xdr:cNvSpPr txBox="1"/>
      </xdr:nvSpPr>
      <xdr:spPr>
        <a:xfrm>
          <a:off x="11978821" y="849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47</xdr:row>
      <xdr:rowOff>54627</xdr:rowOff>
    </xdr:from>
    <xdr:ext cx="467179" cy="259045"/>
    <xdr:sp macro="" textlink="">
      <xdr:nvSpPr>
        <xdr:cNvPr id="568" name="テキスト ボックス 567">
          <a:extLst>
            <a:ext uri="{FF2B5EF4-FFF2-40B4-BE49-F238E27FC236}">
              <a16:creationId xmlns:a16="http://schemas.microsoft.com/office/drawing/2014/main" id="{00000000-0008-0000-0600-000038020000}"/>
            </a:ext>
          </a:extLst>
        </xdr:cNvPr>
        <xdr:cNvSpPr txBox="1"/>
      </xdr:nvSpPr>
      <xdr:spPr>
        <a:xfrm>
          <a:off x="11978821" y="811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9" name="失業対策事業費グラフ枠">
          <a:extLst>
            <a:ext uri="{FF2B5EF4-FFF2-40B4-BE49-F238E27FC236}">
              <a16:creationId xmlns:a16="http://schemas.microsoft.com/office/drawing/2014/main" id="{00000000-0008-0000-0600-000039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115697</xdr:rowOff>
    </xdr:from>
    <xdr:to>
      <xdr:col>85</xdr:col>
      <xdr:colOff>126364</xdr:colOff>
      <xdr:row>59</xdr:row>
      <xdr:rowOff>44450</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flipV="1">
          <a:off x="16317595" y="8688197"/>
          <a:ext cx="1269" cy="14718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81932</xdr:rowOff>
    </xdr:from>
    <xdr:ext cx="249299" cy="259045"/>
    <xdr:sp macro="" textlink="">
      <xdr:nvSpPr>
        <xdr:cNvPr id="571" name="失業対策事業費最小値テキスト">
          <a:extLst>
            <a:ext uri="{FF2B5EF4-FFF2-40B4-BE49-F238E27FC236}">
              <a16:creationId xmlns:a16="http://schemas.microsoft.com/office/drawing/2014/main" id="{00000000-0008-0000-0600-00003B020000}"/>
            </a:ext>
          </a:extLst>
        </xdr:cNvPr>
        <xdr:cNvSpPr txBox="1"/>
      </xdr:nvSpPr>
      <xdr:spPr>
        <a:xfrm>
          <a:off x="16370300" y="1019748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44450</xdr:rowOff>
    </xdr:from>
    <xdr:to>
      <xdr:col>86</xdr:col>
      <xdr:colOff>25400</xdr:colOff>
      <xdr:row>59</xdr:row>
      <xdr:rowOff>44450</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a:off x="16230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62374</xdr:rowOff>
    </xdr:from>
    <xdr:ext cx="469744" cy="259045"/>
    <xdr:sp macro="" textlink="">
      <xdr:nvSpPr>
        <xdr:cNvPr id="573" name="失業対策事業費最大値テキスト">
          <a:extLst>
            <a:ext uri="{FF2B5EF4-FFF2-40B4-BE49-F238E27FC236}">
              <a16:creationId xmlns:a16="http://schemas.microsoft.com/office/drawing/2014/main" id="{00000000-0008-0000-0600-00003D020000}"/>
            </a:ext>
          </a:extLst>
        </xdr:cNvPr>
        <xdr:cNvSpPr txBox="1"/>
      </xdr:nvSpPr>
      <xdr:spPr>
        <a:xfrm>
          <a:off x="16370300" y="84634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50</xdr:row>
      <xdr:rowOff>115697</xdr:rowOff>
    </xdr:from>
    <xdr:to>
      <xdr:col>86</xdr:col>
      <xdr:colOff>25400</xdr:colOff>
      <xdr:row>50</xdr:row>
      <xdr:rowOff>115697</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6230600" y="86881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59</xdr:row>
      <xdr:rowOff>44450</xdr:rowOff>
    </xdr:from>
    <xdr:to>
      <xdr:col>85</xdr:col>
      <xdr:colOff>127000</xdr:colOff>
      <xdr:row>59</xdr:row>
      <xdr:rowOff>44450</xdr:rowOff>
    </xdr:to>
    <xdr:cxnSp macro="">
      <xdr:nvCxnSpPr>
        <xdr:cNvPr id="575" name="直線コネクタ 574">
          <a:extLst>
            <a:ext uri="{FF2B5EF4-FFF2-40B4-BE49-F238E27FC236}">
              <a16:creationId xmlns:a16="http://schemas.microsoft.com/office/drawing/2014/main" id="{00000000-0008-0000-0600-00003F020000}"/>
            </a:ext>
          </a:extLst>
        </xdr:cNvPr>
        <xdr:cNvCxnSpPr/>
      </xdr:nvCxnSpPr>
      <xdr:spPr>
        <a:xfrm>
          <a:off x="15481300" y="10160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170832</xdr:rowOff>
    </xdr:from>
    <xdr:ext cx="313932" cy="259045"/>
    <xdr:sp macro="" textlink="">
      <xdr:nvSpPr>
        <xdr:cNvPr id="576" name="失業対策事業費平均値テキスト">
          <a:extLst>
            <a:ext uri="{FF2B5EF4-FFF2-40B4-BE49-F238E27FC236}">
              <a16:creationId xmlns:a16="http://schemas.microsoft.com/office/drawing/2014/main" id="{00000000-0008-0000-0600-000040020000}"/>
            </a:ext>
          </a:extLst>
        </xdr:cNvPr>
        <xdr:cNvSpPr txBox="1"/>
      </xdr:nvSpPr>
      <xdr:spPr>
        <a:xfrm>
          <a:off x="16370300" y="9943482"/>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147955</xdr:rowOff>
    </xdr:from>
    <xdr:to>
      <xdr:col>85</xdr:col>
      <xdr:colOff>177800</xdr:colOff>
      <xdr:row>59</xdr:row>
      <xdr:rowOff>78105</xdr:rowOff>
    </xdr:to>
    <xdr:sp macro="" textlink="">
      <xdr:nvSpPr>
        <xdr:cNvPr id="577" name="フローチャート: 判断 576">
          <a:extLst>
            <a:ext uri="{FF2B5EF4-FFF2-40B4-BE49-F238E27FC236}">
              <a16:creationId xmlns:a16="http://schemas.microsoft.com/office/drawing/2014/main" id="{00000000-0008-0000-0600-000041020000}"/>
            </a:ext>
          </a:extLst>
        </xdr:cNvPr>
        <xdr:cNvSpPr/>
      </xdr:nvSpPr>
      <xdr:spPr>
        <a:xfrm>
          <a:off x="16268700" y="10092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44450</xdr:rowOff>
    </xdr:from>
    <xdr:to>
      <xdr:col>81</xdr:col>
      <xdr:colOff>50800</xdr:colOff>
      <xdr:row>59</xdr:row>
      <xdr:rowOff>44450</xdr:rowOff>
    </xdr:to>
    <xdr:cxnSp macro="">
      <xdr:nvCxnSpPr>
        <xdr:cNvPr id="578" name="直線コネクタ 577">
          <a:extLst>
            <a:ext uri="{FF2B5EF4-FFF2-40B4-BE49-F238E27FC236}">
              <a16:creationId xmlns:a16="http://schemas.microsoft.com/office/drawing/2014/main" id="{00000000-0008-0000-0600-000042020000}"/>
            </a:ext>
          </a:extLst>
        </xdr:cNvPr>
        <xdr:cNvCxnSpPr/>
      </xdr:nvCxnSpPr>
      <xdr:spPr>
        <a:xfrm>
          <a:off x="14592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58</xdr:row>
      <xdr:rowOff>150241</xdr:rowOff>
    </xdr:from>
    <xdr:to>
      <xdr:col>81</xdr:col>
      <xdr:colOff>101600</xdr:colOff>
      <xdr:row>59</xdr:row>
      <xdr:rowOff>80391</xdr:rowOff>
    </xdr:to>
    <xdr:sp macro="" textlink="">
      <xdr:nvSpPr>
        <xdr:cNvPr id="579" name="フローチャート: 判断 578">
          <a:extLst>
            <a:ext uri="{FF2B5EF4-FFF2-40B4-BE49-F238E27FC236}">
              <a16:creationId xmlns:a16="http://schemas.microsoft.com/office/drawing/2014/main" id="{00000000-0008-0000-0600-000043020000}"/>
            </a:ext>
          </a:extLst>
        </xdr:cNvPr>
        <xdr:cNvSpPr/>
      </xdr:nvSpPr>
      <xdr:spPr>
        <a:xfrm>
          <a:off x="15430500" y="100943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57</xdr:row>
      <xdr:rowOff>96918</xdr:rowOff>
    </xdr:from>
    <xdr:ext cx="313932"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5324333" y="986956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59</xdr:row>
      <xdr:rowOff>44450</xdr:rowOff>
    </xdr:from>
    <xdr:to>
      <xdr:col>76</xdr:col>
      <xdr:colOff>114300</xdr:colOff>
      <xdr:row>59</xdr:row>
      <xdr:rowOff>44450</xdr:rowOff>
    </xdr:to>
    <xdr:cxnSp macro="">
      <xdr:nvCxnSpPr>
        <xdr:cNvPr id="581" name="直線コネクタ 580">
          <a:extLst>
            <a:ext uri="{FF2B5EF4-FFF2-40B4-BE49-F238E27FC236}">
              <a16:creationId xmlns:a16="http://schemas.microsoft.com/office/drawing/2014/main" id="{00000000-0008-0000-0600-000045020000}"/>
            </a:ext>
          </a:extLst>
        </xdr:cNvPr>
        <xdr:cNvCxnSpPr/>
      </xdr:nvCxnSpPr>
      <xdr:spPr>
        <a:xfrm>
          <a:off x="13703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58</xdr:row>
      <xdr:rowOff>165100</xdr:rowOff>
    </xdr:from>
    <xdr:to>
      <xdr:col>76</xdr:col>
      <xdr:colOff>165100</xdr:colOff>
      <xdr:row>59</xdr:row>
      <xdr:rowOff>95250</xdr:rowOff>
    </xdr:to>
    <xdr:sp macro="" textlink="">
      <xdr:nvSpPr>
        <xdr:cNvPr id="582" name="フローチャート: 判断 581">
          <a:extLst>
            <a:ext uri="{FF2B5EF4-FFF2-40B4-BE49-F238E27FC236}">
              <a16:creationId xmlns:a16="http://schemas.microsoft.com/office/drawing/2014/main" id="{00000000-0008-0000-0600-000046020000}"/>
            </a:ext>
          </a:extLst>
        </xdr:cNvPr>
        <xdr:cNvSpPr/>
      </xdr:nvSpPr>
      <xdr:spPr>
        <a:xfrm>
          <a:off x="14541500" y="10109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59</xdr:row>
      <xdr:rowOff>86377</xdr:rowOff>
    </xdr:from>
    <xdr:ext cx="249299"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4467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59</xdr:row>
      <xdr:rowOff>44450</xdr:rowOff>
    </xdr:from>
    <xdr:to>
      <xdr:col>71</xdr:col>
      <xdr:colOff>177800</xdr:colOff>
      <xdr:row>59</xdr:row>
      <xdr:rowOff>44450</xdr:rowOff>
    </xdr:to>
    <xdr:cxnSp macro="">
      <xdr:nvCxnSpPr>
        <xdr:cNvPr id="584" name="直線コネクタ 583">
          <a:extLst>
            <a:ext uri="{FF2B5EF4-FFF2-40B4-BE49-F238E27FC236}">
              <a16:creationId xmlns:a16="http://schemas.microsoft.com/office/drawing/2014/main" id="{00000000-0008-0000-0600-000048020000}"/>
            </a:ext>
          </a:extLst>
        </xdr:cNvPr>
        <xdr:cNvCxnSpPr/>
      </xdr:nvCxnSpPr>
      <xdr:spPr>
        <a:xfrm>
          <a:off x="12814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58</xdr:row>
      <xdr:rowOff>165100</xdr:rowOff>
    </xdr:from>
    <xdr:to>
      <xdr:col>72</xdr:col>
      <xdr:colOff>38100</xdr:colOff>
      <xdr:row>59</xdr:row>
      <xdr:rowOff>95250</xdr:rowOff>
    </xdr:to>
    <xdr:sp macro="" textlink="">
      <xdr:nvSpPr>
        <xdr:cNvPr id="585" name="フローチャート: 判断 584">
          <a:extLst>
            <a:ext uri="{FF2B5EF4-FFF2-40B4-BE49-F238E27FC236}">
              <a16:creationId xmlns:a16="http://schemas.microsoft.com/office/drawing/2014/main" id="{00000000-0008-0000-0600-000049020000}"/>
            </a:ext>
          </a:extLst>
        </xdr:cNvPr>
        <xdr:cNvSpPr/>
      </xdr:nvSpPr>
      <xdr:spPr>
        <a:xfrm>
          <a:off x="13652500" y="10109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59</xdr:row>
      <xdr:rowOff>86377</xdr:rowOff>
    </xdr:from>
    <xdr:ext cx="249299"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3578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165100</xdr:rowOff>
    </xdr:from>
    <xdr:to>
      <xdr:col>67</xdr:col>
      <xdr:colOff>101600</xdr:colOff>
      <xdr:row>59</xdr:row>
      <xdr:rowOff>95250</xdr:rowOff>
    </xdr:to>
    <xdr:sp macro="" textlink="">
      <xdr:nvSpPr>
        <xdr:cNvPr id="587" name="フローチャート: 判断 586">
          <a:extLst>
            <a:ext uri="{FF2B5EF4-FFF2-40B4-BE49-F238E27FC236}">
              <a16:creationId xmlns:a16="http://schemas.microsoft.com/office/drawing/2014/main" id="{00000000-0008-0000-0600-00004B020000}"/>
            </a:ext>
          </a:extLst>
        </xdr:cNvPr>
        <xdr:cNvSpPr/>
      </xdr:nvSpPr>
      <xdr:spPr>
        <a:xfrm>
          <a:off x="12763500" y="10109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59</xdr:row>
      <xdr:rowOff>86377</xdr:rowOff>
    </xdr:from>
    <xdr:ext cx="249299"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2689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165100</xdr:rowOff>
    </xdr:from>
    <xdr:to>
      <xdr:col>85</xdr:col>
      <xdr:colOff>177800</xdr:colOff>
      <xdr:row>59</xdr:row>
      <xdr:rowOff>95250</xdr:rowOff>
    </xdr:to>
    <xdr:sp macro="" textlink="">
      <xdr:nvSpPr>
        <xdr:cNvPr id="594" name="楕円 593">
          <a:extLst>
            <a:ext uri="{FF2B5EF4-FFF2-40B4-BE49-F238E27FC236}">
              <a16:creationId xmlns:a16="http://schemas.microsoft.com/office/drawing/2014/main" id="{00000000-0008-0000-0600-000052020000}"/>
            </a:ext>
          </a:extLst>
        </xdr:cNvPr>
        <xdr:cNvSpPr/>
      </xdr:nvSpPr>
      <xdr:spPr>
        <a:xfrm>
          <a:off x="162687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58</xdr:row>
      <xdr:rowOff>126382</xdr:rowOff>
    </xdr:from>
    <xdr:ext cx="249299" cy="259045"/>
    <xdr:sp macro="" textlink="">
      <xdr:nvSpPr>
        <xdr:cNvPr id="595" name="失業対策事業費該当値テキスト">
          <a:extLst>
            <a:ext uri="{FF2B5EF4-FFF2-40B4-BE49-F238E27FC236}">
              <a16:creationId xmlns:a16="http://schemas.microsoft.com/office/drawing/2014/main" id="{00000000-0008-0000-0600-000053020000}"/>
            </a:ext>
          </a:extLst>
        </xdr:cNvPr>
        <xdr:cNvSpPr txBox="1"/>
      </xdr:nvSpPr>
      <xdr:spPr>
        <a:xfrm>
          <a:off x="16370300" y="1007048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165100</xdr:rowOff>
    </xdr:from>
    <xdr:to>
      <xdr:col>81</xdr:col>
      <xdr:colOff>101600</xdr:colOff>
      <xdr:row>59</xdr:row>
      <xdr:rowOff>95250</xdr:rowOff>
    </xdr:to>
    <xdr:sp macro="" textlink="">
      <xdr:nvSpPr>
        <xdr:cNvPr id="596" name="楕円 595">
          <a:extLst>
            <a:ext uri="{FF2B5EF4-FFF2-40B4-BE49-F238E27FC236}">
              <a16:creationId xmlns:a16="http://schemas.microsoft.com/office/drawing/2014/main" id="{00000000-0008-0000-0600-000054020000}"/>
            </a:ext>
          </a:extLst>
        </xdr:cNvPr>
        <xdr:cNvSpPr/>
      </xdr:nvSpPr>
      <xdr:spPr>
        <a:xfrm>
          <a:off x="15430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59</xdr:row>
      <xdr:rowOff>86377</xdr:rowOff>
    </xdr:from>
    <xdr:ext cx="249299" cy="259045"/>
    <xdr:sp macro="" textlink="">
      <xdr:nvSpPr>
        <xdr:cNvPr id="597" name="テキスト ボックス 596">
          <a:extLst>
            <a:ext uri="{FF2B5EF4-FFF2-40B4-BE49-F238E27FC236}">
              <a16:creationId xmlns:a16="http://schemas.microsoft.com/office/drawing/2014/main" id="{00000000-0008-0000-0600-000055020000}"/>
            </a:ext>
          </a:extLst>
        </xdr:cNvPr>
        <xdr:cNvSpPr txBox="1"/>
      </xdr:nvSpPr>
      <xdr:spPr>
        <a:xfrm>
          <a:off x="15356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58</xdr:row>
      <xdr:rowOff>165100</xdr:rowOff>
    </xdr:from>
    <xdr:to>
      <xdr:col>76</xdr:col>
      <xdr:colOff>165100</xdr:colOff>
      <xdr:row>59</xdr:row>
      <xdr:rowOff>95250</xdr:rowOff>
    </xdr:to>
    <xdr:sp macro="" textlink="">
      <xdr:nvSpPr>
        <xdr:cNvPr id="598" name="楕円 597">
          <a:extLst>
            <a:ext uri="{FF2B5EF4-FFF2-40B4-BE49-F238E27FC236}">
              <a16:creationId xmlns:a16="http://schemas.microsoft.com/office/drawing/2014/main" id="{00000000-0008-0000-0600-000056020000}"/>
            </a:ext>
          </a:extLst>
        </xdr:cNvPr>
        <xdr:cNvSpPr/>
      </xdr:nvSpPr>
      <xdr:spPr>
        <a:xfrm>
          <a:off x="14541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57</xdr:row>
      <xdr:rowOff>111777</xdr:rowOff>
    </xdr:from>
    <xdr:ext cx="249299" cy="259045"/>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4467650" y="9884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165100</xdr:rowOff>
    </xdr:from>
    <xdr:to>
      <xdr:col>72</xdr:col>
      <xdr:colOff>38100</xdr:colOff>
      <xdr:row>59</xdr:row>
      <xdr:rowOff>95250</xdr:rowOff>
    </xdr:to>
    <xdr:sp macro="" textlink="">
      <xdr:nvSpPr>
        <xdr:cNvPr id="600" name="楕円 599">
          <a:extLst>
            <a:ext uri="{FF2B5EF4-FFF2-40B4-BE49-F238E27FC236}">
              <a16:creationId xmlns:a16="http://schemas.microsoft.com/office/drawing/2014/main" id="{00000000-0008-0000-0600-000058020000}"/>
            </a:ext>
          </a:extLst>
        </xdr:cNvPr>
        <xdr:cNvSpPr/>
      </xdr:nvSpPr>
      <xdr:spPr>
        <a:xfrm>
          <a:off x="13652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57</xdr:row>
      <xdr:rowOff>111777</xdr:rowOff>
    </xdr:from>
    <xdr:ext cx="249299" cy="259045"/>
    <xdr:sp macro="" textlink="">
      <xdr:nvSpPr>
        <xdr:cNvPr id="601" name="テキスト ボックス 600">
          <a:extLst>
            <a:ext uri="{FF2B5EF4-FFF2-40B4-BE49-F238E27FC236}">
              <a16:creationId xmlns:a16="http://schemas.microsoft.com/office/drawing/2014/main" id="{00000000-0008-0000-0600-000059020000}"/>
            </a:ext>
          </a:extLst>
        </xdr:cNvPr>
        <xdr:cNvSpPr txBox="1"/>
      </xdr:nvSpPr>
      <xdr:spPr>
        <a:xfrm>
          <a:off x="13578650" y="9884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165100</xdr:rowOff>
    </xdr:from>
    <xdr:to>
      <xdr:col>67</xdr:col>
      <xdr:colOff>101600</xdr:colOff>
      <xdr:row>59</xdr:row>
      <xdr:rowOff>95250</xdr:rowOff>
    </xdr:to>
    <xdr:sp macro="" textlink="">
      <xdr:nvSpPr>
        <xdr:cNvPr id="602" name="楕円 601">
          <a:extLst>
            <a:ext uri="{FF2B5EF4-FFF2-40B4-BE49-F238E27FC236}">
              <a16:creationId xmlns:a16="http://schemas.microsoft.com/office/drawing/2014/main" id="{00000000-0008-0000-0600-00005A020000}"/>
            </a:ext>
          </a:extLst>
        </xdr:cNvPr>
        <xdr:cNvSpPr/>
      </xdr:nvSpPr>
      <xdr:spPr>
        <a:xfrm>
          <a:off x="12763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57</xdr:row>
      <xdr:rowOff>111777</xdr:rowOff>
    </xdr:from>
    <xdr:ext cx="249299" cy="259045"/>
    <xdr:sp macro="" textlink="">
      <xdr:nvSpPr>
        <xdr:cNvPr id="603" name="テキスト ボックス 602">
          <a:extLst>
            <a:ext uri="{FF2B5EF4-FFF2-40B4-BE49-F238E27FC236}">
              <a16:creationId xmlns:a16="http://schemas.microsoft.com/office/drawing/2014/main" id="{00000000-0008-0000-0600-00005B020000}"/>
            </a:ext>
          </a:extLst>
        </xdr:cNvPr>
        <xdr:cNvSpPr txBox="1"/>
      </xdr:nvSpPr>
      <xdr:spPr>
        <a:xfrm>
          <a:off x="12689650" y="9884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8" name="正方形/長方形 607">
          <a:extLst>
            <a:ext uri="{FF2B5EF4-FFF2-40B4-BE49-F238E27FC236}">
              <a16:creationId xmlns:a16="http://schemas.microsoft.com/office/drawing/2014/main" id="{00000000-0008-0000-0600-000060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600-000061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600-000062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67,792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1" name="正方形/長方形 610">
          <a:extLst>
            <a:ext uri="{FF2B5EF4-FFF2-40B4-BE49-F238E27FC236}">
              <a16:creationId xmlns:a16="http://schemas.microsoft.com/office/drawing/2014/main" id="{00000000-0008-0000-0600-000063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17" name="テキスト ボックス 616">
          <a:extLst>
            <a:ext uri="{FF2B5EF4-FFF2-40B4-BE49-F238E27FC236}">
              <a16:creationId xmlns:a16="http://schemas.microsoft.com/office/drawing/2014/main" id="{00000000-0008-0000-0600-000069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19" name="テキスト ボックス 618">
          <a:extLst>
            <a:ext uri="{FF2B5EF4-FFF2-40B4-BE49-F238E27FC236}">
              <a16:creationId xmlns:a16="http://schemas.microsoft.com/office/drawing/2014/main" id="{00000000-0008-0000-0600-00006B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21" name="テキスト ボックス 620">
          <a:extLst>
            <a:ext uri="{FF2B5EF4-FFF2-40B4-BE49-F238E27FC236}">
              <a16:creationId xmlns:a16="http://schemas.microsoft.com/office/drawing/2014/main" id="{00000000-0008-0000-0600-00006D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23" name="テキスト ボックス 622">
          <a:extLst>
            <a:ext uri="{FF2B5EF4-FFF2-40B4-BE49-F238E27FC236}">
              <a16:creationId xmlns:a16="http://schemas.microsoft.com/office/drawing/2014/main" id="{00000000-0008-0000-0600-00006F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25" name="テキスト ボックス 624">
          <a:extLst>
            <a:ext uri="{FF2B5EF4-FFF2-40B4-BE49-F238E27FC236}">
              <a16:creationId xmlns:a16="http://schemas.microsoft.com/office/drawing/2014/main" id="{00000000-0008-0000-0600-000071020000}"/>
            </a:ext>
          </a:extLst>
        </xdr:cNvPr>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6" name="公債費グラフ枠">
          <a:extLst>
            <a:ext uri="{FF2B5EF4-FFF2-40B4-BE49-F238E27FC236}">
              <a16:creationId xmlns:a16="http://schemas.microsoft.com/office/drawing/2014/main" id="{00000000-0008-0000-0600-000072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23823</xdr:rowOff>
    </xdr:from>
    <xdr:to>
      <xdr:col>85</xdr:col>
      <xdr:colOff>126364</xdr:colOff>
      <xdr:row>78</xdr:row>
      <xdr:rowOff>151482</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flipV="1">
          <a:off x="16317595" y="12196773"/>
          <a:ext cx="1269" cy="13278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155309</xdr:rowOff>
    </xdr:from>
    <xdr:ext cx="534377" cy="259045"/>
    <xdr:sp macro="" textlink="">
      <xdr:nvSpPr>
        <xdr:cNvPr id="628" name="公債費最小値テキスト">
          <a:extLst>
            <a:ext uri="{FF2B5EF4-FFF2-40B4-BE49-F238E27FC236}">
              <a16:creationId xmlns:a16="http://schemas.microsoft.com/office/drawing/2014/main" id="{00000000-0008-0000-0600-000074020000}"/>
            </a:ext>
          </a:extLst>
        </xdr:cNvPr>
        <xdr:cNvSpPr txBox="1"/>
      </xdr:nvSpPr>
      <xdr:spPr>
        <a:xfrm>
          <a:off x="16370300" y="135284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33,815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151482</xdr:rowOff>
    </xdr:from>
    <xdr:to>
      <xdr:col>86</xdr:col>
      <xdr:colOff>25400</xdr:colOff>
      <xdr:row>78</xdr:row>
      <xdr:rowOff>151482</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a:off x="16230600" y="13524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141950</xdr:rowOff>
    </xdr:from>
    <xdr:ext cx="599010" cy="259045"/>
    <xdr:sp macro="" textlink="">
      <xdr:nvSpPr>
        <xdr:cNvPr id="630" name="公債費最大値テキスト">
          <a:extLst>
            <a:ext uri="{FF2B5EF4-FFF2-40B4-BE49-F238E27FC236}">
              <a16:creationId xmlns:a16="http://schemas.microsoft.com/office/drawing/2014/main" id="{00000000-0008-0000-0600-000076020000}"/>
            </a:ext>
          </a:extLst>
        </xdr:cNvPr>
        <xdr:cNvSpPr txBox="1"/>
      </xdr:nvSpPr>
      <xdr:spPr>
        <a:xfrm>
          <a:off x="16370300" y="119720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730,828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23823</xdr:rowOff>
    </xdr:from>
    <xdr:to>
      <xdr:col>86</xdr:col>
      <xdr:colOff>25400</xdr:colOff>
      <xdr:row>71</xdr:row>
      <xdr:rowOff>23823</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a:off x="16230600" y="121967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73769</xdr:rowOff>
    </xdr:from>
    <xdr:to>
      <xdr:col>85</xdr:col>
      <xdr:colOff>127000</xdr:colOff>
      <xdr:row>76</xdr:row>
      <xdr:rowOff>89892</xdr:rowOff>
    </xdr:to>
    <xdr:cxnSp macro="">
      <xdr:nvCxnSpPr>
        <xdr:cNvPr id="632" name="直線コネクタ 631">
          <a:extLst>
            <a:ext uri="{FF2B5EF4-FFF2-40B4-BE49-F238E27FC236}">
              <a16:creationId xmlns:a16="http://schemas.microsoft.com/office/drawing/2014/main" id="{00000000-0008-0000-0600-000078020000}"/>
            </a:ext>
          </a:extLst>
        </xdr:cNvPr>
        <xdr:cNvCxnSpPr/>
      </xdr:nvCxnSpPr>
      <xdr:spPr>
        <a:xfrm>
          <a:off x="15481300" y="13103969"/>
          <a:ext cx="838200" cy="161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157456</xdr:rowOff>
    </xdr:from>
    <xdr:ext cx="599010" cy="259045"/>
    <xdr:sp macro="" textlink="">
      <xdr:nvSpPr>
        <xdr:cNvPr id="633" name="公債費平均値テキスト">
          <a:extLst>
            <a:ext uri="{FF2B5EF4-FFF2-40B4-BE49-F238E27FC236}">
              <a16:creationId xmlns:a16="http://schemas.microsoft.com/office/drawing/2014/main" id="{00000000-0008-0000-0600-000079020000}"/>
            </a:ext>
          </a:extLst>
        </xdr:cNvPr>
        <xdr:cNvSpPr txBox="1"/>
      </xdr:nvSpPr>
      <xdr:spPr>
        <a:xfrm>
          <a:off x="16370300" y="1318765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172,688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7579</xdr:rowOff>
    </xdr:from>
    <xdr:to>
      <xdr:col>85</xdr:col>
      <xdr:colOff>177800</xdr:colOff>
      <xdr:row>77</xdr:row>
      <xdr:rowOff>109179</xdr:rowOff>
    </xdr:to>
    <xdr:sp macro="" textlink="">
      <xdr:nvSpPr>
        <xdr:cNvPr id="634" name="フローチャート: 判断 633">
          <a:extLst>
            <a:ext uri="{FF2B5EF4-FFF2-40B4-BE49-F238E27FC236}">
              <a16:creationId xmlns:a16="http://schemas.microsoft.com/office/drawing/2014/main" id="{00000000-0008-0000-0600-00007A020000}"/>
            </a:ext>
          </a:extLst>
        </xdr:cNvPr>
        <xdr:cNvSpPr/>
      </xdr:nvSpPr>
      <xdr:spPr>
        <a:xfrm>
          <a:off x="16268700" y="13209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76</xdr:row>
      <xdr:rowOff>73769</xdr:rowOff>
    </xdr:from>
    <xdr:to>
      <xdr:col>81</xdr:col>
      <xdr:colOff>50800</xdr:colOff>
      <xdr:row>76</xdr:row>
      <xdr:rowOff>132071</xdr:rowOff>
    </xdr:to>
    <xdr:cxnSp macro="">
      <xdr:nvCxnSpPr>
        <xdr:cNvPr id="635" name="直線コネクタ 634">
          <a:extLst>
            <a:ext uri="{FF2B5EF4-FFF2-40B4-BE49-F238E27FC236}">
              <a16:creationId xmlns:a16="http://schemas.microsoft.com/office/drawing/2014/main" id="{00000000-0008-0000-0600-00007B020000}"/>
            </a:ext>
          </a:extLst>
        </xdr:cNvPr>
        <xdr:cNvCxnSpPr/>
      </xdr:nvCxnSpPr>
      <xdr:spPr>
        <a:xfrm flipV="1">
          <a:off x="14592300" y="13103969"/>
          <a:ext cx="889000" cy="583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10638</xdr:rowOff>
    </xdr:from>
    <xdr:to>
      <xdr:col>81</xdr:col>
      <xdr:colOff>101600</xdr:colOff>
      <xdr:row>77</xdr:row>
      <xdr:rowOff>112238</xdr:rowOff>
    </xdr:to>
    <xdr:sp macro="" textlink="">
      <xdr:nvSpPr>
        <xdr:cNvPr id="636" name="フローチャート: 判断 635">
          <a:extLst>
            <a:ext uri="{FF2B5EF4-FFF2-40B4-BE49-F238E27FC236}">
              <a16:creationId xmlns:a16="http://schemas.microsoft.com/office/drawing/2014/main" id="{00000000-0008-0000-0600-00007C020000}"/>
            </a:ext>
          </a:extLst>
        </xdr:cNvPr>
        <xdr:cNvSpPr/>
      </xdr:nvSpPr>
      <xdr:spPr>
        <a:xfrm>
          <a:off x="15430500" y="132122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77</xdr:row>
      <xdr:rowOff>103365</xdr:rowOff>
    </xdr:from>
    <xdr:ext cx="59901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5181795" y="133050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76</xdr:row>
      <xdr:rowOff>125177</xdr:rowOff>
    </xdr:from>
    <xdr:to>
      <xdr:col>76</xdr:col>
      <xdr:colOff>114300</xdr:colOff>
      <xdr:row>76</xdr:row>
      <xdr:rowOff>132071</xdr:rowOff>
    </xdr:to>
    <xdr:cxnSp macro="">
      <xdr:nvCxnSpPr>
        <xdr:cNvPr id="638" name="直線コネクタ 637">
          <a:extLst>
            <a:ext uri="{FF2B5EF4-FFF2-40B4-BE49-F238E27FC236}">
              <a16:creationId xmlns:a16="http://schemas.microsoft.com/office/drawing/2014/main" id="{00000000-0008-0000-0600-00007E020000}"/>
            </a:ext>
          </a:extLst>
        </xdr:cNvPr>
        <xdr:cNvCxnSpPr/>
      </xdr:nvCxnSpPr>
      <xdr:spPr>
        <a:xfrm>
          <a:off x="13703300" y="13155377"/>
          <a:ext cx="889000" cy="6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36632</xdr:rowOff>
    </xdr:from>
    <xdr:to>
      <xdr:col>76</xdr:col>
      <xdr:colOff>165100</xdr:colOff>
      <xdr:row>77</xdr:row>
      <xdr:rowOff>138232</xdr:rowOff>
    </xdr:to>
    <xdr:sp macro="" textlink="">
      <xdr:nvSpPr>
        <xdr:cNvPr id="639" name="フローチャート: 判断 638">
          <a:extLst>
            <a:ext uri="{FF2B5EF4-FFF2-40B4-BE49-F238E27FC236}">
              <a16:creationId xmlns:a16="http://schemas.microsoft.com/office/drawing/2014/main" id="{00000000-0008-0000-0600-00007F020000}"/>
            </a:ext>
          </a:extLst>
        </xdr:cNvPr>
        <xdr:cNvSpPr/>
      </xdr:nvSpPr>
      <xdr:spPr>
        <a:xfrm>
          <a:off x="14541500" y="13238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77</xdr:row>
      <xdr:rowOff>129359</xdr:rowOff>
    </xdr:from>
    <xdr:ext cx="59901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4292795" y="133310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157,437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76</xdr:row>
      <xdr:rowOff>125177</xdr:rowOff>
    </xdr:from>
    <xdr:to>
      <xdr:col>71</xdr:col>
      <xdr:colOff>177800</xdr:colOff>
      <xdr:row>76</xdr:row>
      <xdr:rowOff>144044</xdr:rowOff>
    </xdr:to>
    <xdr:cxnSp macro="">
      <xdr:nvCxnSpPr>
        <xdr:cNvPr id="641" name="直線コネクタ 640">
          <a:extLst>
            <a:ext uri="{FF2B5EF4-FFF2-40B4-BE49-F238E27FC236}">
              <a16:creationId xmlns:a16="http://schemas.microsoft.com/office/drawing/2014/main" id="{00000000-0008-0000-0600-000081020000}"/>
            </a:ext>
          </a:extLst>
        </xdr:cNvPr>
        <xdr:cNvCxnSpPr/>
      </xdr:nvCxnSpPr>
      <xdr:spPr>
        <a:xfrm flipV="1">
          <a:off x="12814300" y="13155377"/>
          <a:ext cx="889000" cy="188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50507</xdr:rowOff>
    </xdr:from>
    <xdr:to>
      <xdr:col>72</xdr:col>
      <xdr:colOff>38100</xdr:colOff>
      <xdr:row>77</xdr:row>
      <xdr:rowOff>152107</xdr:rowOff>
    </xdr:to>
    <xdr:sp macro="" textlink="">
      <xdr:nvSpPr>
        <xdr:cNvPr id="642" name="フローチャート: 判断 641">
          <a:extLst>
            <a:ext uri="{FF2B5EF4-FFF2-40B4-BE49-F238E27FC236}">
              <a16:creationId xmlns:a16="http://schemas.microsoft.com/office/drawing/2014/main" id="{00000000-0008-0000-0600-000082020000}"/>
            </a:ext>
          </a:extLst>
        </xdr:cNvPr>
        <xdr:cNvSpPr/>
      </xdr:nvSpPr>
      <xdr:spPr>
        <a:xfrm>
          <a:off x="13652500" y="13252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77</xdr:row>
      <xdr:rowOff>143234</xdr:rowOff>
    </xdr:from>
    <xdr:ext cx="59901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3403795" y="133448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58962</xdr:rowOff>
    </xdr:from>
    <xdr:to>
      <xdr:col>67</xdr:col>
      <xdr:colOff>101600</xdr:colOff>
      <xdr:row>77</xdr:row>
      <xdr:rowOff>160562</xdr:rowOff>
    </xdr:to>
    <xdr:sp macro="" textlink="">
      <xdr:nvSpPr>
        <xdr:cNvPr id="644" name="フローチャート: 判断 643">
          <a:extLst>
            <a:ext uri="{FF2B5EF4-FFF2-40B4-BE49-F238E27FC236}">
              <a16:creationId xmlns:a16="http://schemas.microsoft.com/office/drawing/2014/main" id="{00000000-0008-0000-0600-000084020000}"/>
            </a:ext>
          </a:extLst>
        </xdr:cNvPr>
        <xdr:cNvSpPr/>
      </xdr:nvSpPr>
      <xdr:spPr>
        <a:xfrm>
          <a:off x="12763500" y="13260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77</xdr:row>
      <xdr:rowOff>151689</xdr:rowOff>
    </xdr:from>
    <xdr:ext cx="59901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2514795" y="133533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39092</xdr:rowOff>
    </xdr:from>
    <xdr:to>
      <xdr:col>85</xdr:col>
      <xdr:colOff>177800</xdr:colOff>
      <xdr:row>76</xdr:row>
      <xdr:rowOff>140692</xdr:rowOff>
    </xdr:to>
    <xdr:sp macro="" textlink="">
      <xdr:nvSpPr>
        <xdr:cNvPr id="651" name="楕円 650">
          <a:extLst>
            <a:ext uri="{FF2B5EF4-FFF2-40B4-BE49-F238E27FC236}">
              <a16:creationId xmlns:a16="http://schemas.microsoft.com/office/drawing/2014/main" id="{00000000-0008-0000-0600-00008B020000}"/>
            </a:ext>
          </a:extLst>
        </xdr:cNvPr>
        <xdr:cNvSpPr/>
      </xdr:nvSpPr>
      <xdr:spPr>
        <a:xfrm>
          <a:off x="16268700" y="130692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75</xdr:row>
      <xdr:rowOff>61969</xdr:rowOff>
    </xdr:from>
    <xdr:ext cx="599010" cy="259045"/>
    <xdr:sp macro="" textlink="">
      <xdr:nvSpPr>
        <xdr:cNvPr id="652" name="公債費該当値テキスト">
          <a:extLst>
            <a:ext uri="{FF2B5EF4-FFF2-40B4-BE49-F238E27FC236}">
              <a16:creationId xmlns:a16="http://schemas.microsoft.com/office/drawing/2014/main" id="{00000000-0008-0000-0600-00008C020000}"/>
            </a:ext>
          </a:extLst>
        </xdr:cNvPr>
        <xdr:cNvSpPr txBox="1"/>
      </xdr:nvSpPr>
      <xdr:spPr>
        <a:xfrm>
          <a:off x="16370300" y="129207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246,146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22969</xdr:rowOff>
    </xdr:from>
    <xdr:to>
      <xdr:col>81</xdr:col>
      <xdr:colOff>101600</xdr:colOff>
      <xdr:row>76</xdr:row>
      <xdr:rowOff>124569</xdr:rowOff>
    </xdr:to>
    <xdr:sp macro="" textlink="">
      <xdr:nvSpPr>
        <xdr:cNvPr id="653" name="楕円 652">
          <a:extLst>
            <a:ext uri="{FF2B5EF4-FFF2-40B4-BE49-F238E27FC236}">
              <a16:creationId xmlns:a16="http://schemas.microsoft.com/office/drawing/2014/main" id="{00000000-0008-0000-0600-00008D020000}"/>
            </a:ext>
          </a:extLst>
        </xdr:cNvPr>
        <xdr:cNvSpPr/>
      </xdr:nvSpPr>
      <xdr:spPr>
        <a:xfrm>
          <a:off x="15430500" y="130531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74</xdr:row>
      <xdr:rowOff>141097</xdr:rowOff>
    </xdr:from>
    <xdr:ext cx="599010" cy="259045"/>
    <xdr:sp macro="" textlink="">
      <xdr:nvSpPr>
        <xdr:cNvPr id="654" name="テキスト ボックス 653">
          <a:extLst>
            <a:ext uri="{FF2B5EF4-FFF2-40B4-BE49-F238E27FC236}">
              <a16:creationId xmlns:a16="http://schemas.microsoft.com/office/drawing/2014/main" id="{00000000-0008-0000-0600-00008E020000}"/>
            </a:ext>
          </a:extLst>
        </xdr:cNvPr>
        <xdr:cNvSpPr txBox="1"/>
      </xdr:nvSpPr>
      <xdr:spPr>
        <a:xfrm>
          <a:off x="15181795" y="12828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254,609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81271</xdr:rowOff>
    </xdr:from>
    <xdr:to>
      <xdr:col>76</xdr:col>
      <xdr:colOff>165100</xdr:colOff>
      <xdr:row>77</xdr:row>
      <xdr:rowOff>11421</xdr:rowOff>
    </xdr:to>
    <xdr:sp macro="" textlink="">
      <xdr:nvSpPr>
        <xdr:cNvPr id="655" name="楕円 654">
          <a:extLst>
            <a:ext uri="{FF2B5EF4-FFF2-40B4-BE49-F238E27FC236}">
              <a16:creationId xmlns:a16="http://schemas.microsoft.com/office/drawing/2014/main" id="{00000000-0008-0000-0600-00008F020000}"/>
            </a:ext>
          </a:extLst>
        </xdr:cNvPr>
        <xdr:cNvSpPr/>
      </xdr:nvSpPr>
      <xdr:spPr>
        <a:xfrm>
          <a:off x="14541500" y="13111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75</xdr:row>
      <xdr:rowOff>27947</xdr:rowOff>
    </xdr:from>
    <xdr:ext cx="599010" cy="259045"/>
    <xdr:sp macro="" textlink="">
      <xdr:nvSpPr>
        <xdr:cNvPr id="656" name="テキスト ボックス 655">
          <a:extLst>
            <a:ext uri="{FF2B5EF4-FFF2-40B4-BE49-F238E27FC236}">
              <a16:creationId xmlns:a16="http://schemas.microsoft.com/office/drawing/2014/main" id="{00000000-0008-0000-0600-000090020000}"/>
            </a:ext>
          </a:extLst>
        </xdr:cNvPr>
        <xdr:cNvSpPr txBox="1"/>
      </xdr:nvSpPr>
      <xdr:spPr>
        <a:xfrm>
          <a:off x="14292795" y="128866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224,005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74377</xdr:rowOff>
    </xdr:from>
    <xdr:to>
      <xdr:col>72</xdr:col>
      <xdr:colOff>38100</xdr:colOff>
      <xdr:row>77</xdr:row>
      <xdr:rowOff>4527</xdr:rowOff>
    </xdr:to>
    <xdr:sp macro="" textlink="">
      <xdr:nvSpPr>
        <xdr:cNvPr id="657" name="楕円 656">
          <a:extLst>
            <a:ext uri="{FF2B5EF4-FFF2-40B4-BE49-F238E27FC236}">
              <a16:creationId xmlns:a16="http://schemas.microsoft.com/office/drawing/2014/main" id="{00000000-0008-0000-0600-000091020000}"/>
            </a:ext>
          </a:extLst>
        </xdr:cNvPr>
        <xdr:cNvSpPr/>
      </xdr:nvSpPr>
      <xdr:spPr>
        <a:xfrm>
          <a:off x="13652500" y="131045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75</xdr:row>
      <xdr:rowOff>21053</xdr:rowOff>
    </xdr:from>
    <xdr:ext cx="599010" cy="259045"/>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3403795" y="128798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227,624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93244</xdr:rowOff>
    </xdr:from>
    <xdr:to>
      <xdr:col>67</xdr:col>
      <xdr:colOff>101600</xdr:colOff>
      <xdr:row>77</xdr:row>
      <xdr:rowOff>23394</xdr:rowOff>
    </xdr:to>
    <xdr:sp macro="" textlink="">
      <xdr:nvSpPr>
        <xdr:cNvPr id="659" name="楕円 658">
          <a:extLst>
            <a:ext uri="{FF2B5EF4-FFF2-40B4-BE49-F238E27FC236}">
              <a16:creationId xmlns:a16="http://schemas.microsoft.com/office/drawing/2014/main" id="{00000000-0008-0000-0600-000093020000}"/>
            </a:ext>
          </a:extLst>
        </xdr:cNvPr>
        <xdr:cNvSpPr/>
      </xdr:nvSpPr>
      <xdr:spPr>
        <a:xfrm>
          <a:off x="12763500" y="131234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75</xdr:row>
      <xdr:rowOff>39920</xdr:rowOff>
    </xdr:from>
    <xdr:ext cx="599010" cy="259045"/>
    <xdr:sp macro="" textlink="">
      <xdr:nvSpPr>
        <xdr:cNvPr id="660" name="テキスト ボックス 659">
          <a:extLst>
            <a:ext uri="{FF2B5EF4-FFF2-40B4-BE49-F238E27FC236}">
              <a16:creationId xmlns:a16="http://schemas.microsoft.com/office/drawing/2014/main" id="{00000000-0008-0000-0600-000094020000}"/>
            </a:ext>
          </a:extLst>
        </xdr:cNvPr>
        <xdr:cNvSpPr txBox="1"/>
      </xdr:nvSpPr>
      <xdr:spPr>
        <a:xfrm>
          <a:off x="12514795" y="128986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217,720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2" name="正方形/長方形 661">
          <a:extLst>
            <a:ext uri="{FF2B5EF4-FFF2-40B4-BE49-F238E27FC236}">
              <a16:creationId xmlns:a16="http://schemas.microsoft.com/office/drawing/2014/main" id="{00000000-0008-0000-0600-000096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600-000099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6" name="正方形/長方形 665">
          <a:extLst>
            <a:ext uri="{FF2B5EF4-FFF2-40B4-BE49-F238E27FC236}">
              <a16:creationId xmlns:a16="http://schemas.microsoft.com/office/drawing/2014/main" id="{00000000-0008-0000-0600-00009A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7" name="正方形/長方形 666">
          <a:extLst>
            <a:ext uri="{FF2B5EF4-FFF2-40B4-BE49-F238E27FC236}">
              <a16:creationId xmlns:a16="http://schemas.microsoft.com/office/drawing/2014/main" id="{00000000-0008-0000-0600-00009B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33,226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8" name="正方形/長方形 667">
          <a:extLst>
            <a:ext uri="{FF2B5EF4-FFF2-40B4-BE49-F238E27FC236}">
              <a16:creationId xmlns:a16="http://schemas.microsoft.com/office/drawing/2014/main" id="{00000000-0008-0000-0600-00009C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35577</xdr:rowOff>
    </xdr:from>
    <xdr:ext cx="595419" cy="259045"/>
    <xdr:sp macro=""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1850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76" name="テキスト ボックス 675">
          <a:extLst>
            <a:ext uri="{FF2B5EF4-FFF2-40B4-BE49-F238E27FC236}">
              <a16:creationId xmlns:a16="http://schemas.microsoft.com/office/drawing/2014/main" id="{00000000-0008-0000-0600-0000A4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78" name="テキスト ボックス 677">
          <a:extLst>
            <a:ext uri="{FF2B5EF4-FFF2-40B4-BE49-F238E27FC236}">
              <a16:creationId xmlns:a16="http://schemas.microsoft.com/office/drawing/2014/main" id="{00000000-0008-0000-0600-0000A6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89</xdr:row>
      <xdr:rowOff>92727</xdr:rowOff>
    </xdr:from>
    <xdr:ext cx="685572" cy="259045"/>
    <xdr:sp macro="" textlink="">
      <xdr:nvSpPr>
        <xdr:cNvPr id="680" name="テキスト ボックス 679">
          <a:extLst>
            <a:ext uri="{FF2B5EF4-FFF2-40B4-BE49-F238E27FC236}">
              <a16:creationId xmlns:a16="http://schemas.microsoft.com/office/drawing/2014/main" id="{00000000-0008-0000-0600-0000A8020000}"/>
            </a:ext>
          </a:extLst>
        </xdr:cNvPr>
        <xdr:cNvSpPr txBox="1"/>
      </xdr:nvSpPr>
      <xdr:spPr>
        <a:xfrm>
          <a:off x="11760428" y="1535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82" name="テキスト ボックス 681">
          <a:extLst>
            <a:ext uri="{FF2B5EF4-FFF2-40B4-BE49-F238E27FC236}">
              <a16:creationId xmlns:a16="http://schemas.microsoft.com/office/drawing/2014/main" id="{00000000-0008-0000-0600-0000AA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積立金グラフ枠">
          <a:extLst>
            <a:ext uri="{FF2B5EF4-FFF2-40B4-BE49-F238E27FC236}">
              <a16:creationId xmlns:a16="http://schemas.microsoft.com/office/drawing/2014/main" id="{00000000-0008-0000-06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94707</xdr:rowOff>
    </xdr:from>
    <xdr:to>
      <xdr:col>85</xdr:col>
      <xdr:colOff>126364</xdr:colOff>
      <xdr:row>99</xdr:row>
      <xdr:rowOff>35886</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flipV="1">
          <a:off x="16317595" y="15525207"/>
          <a:ext cx="1269" cy="14842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39713</xdr:rowOff>
    </xdr:from>
    <xdr:ext cx="469744" cy="259045"/>
    <xdr:sp macro="" textlink="">
      <xdr:nvSpPr>
        <xdr:cNvPr id="685" name="積立金最小値テキスト">
          <a:extLst>
            <a:ext uri="{FF2B5EF4-FFF2-40B4-BE49-F238E27FC236}">
              <a16:creationId xmlns:a16="http://schemas.microsoft.com/office/drawing/2014/main" id="{00000000-0008-0000-0600-0000AD020000}"/>
            </a:ext>
          </a:extLst>
        </xdr:cNvPr>
        <xdr:cNvSpPr txBox="1"/>
      </xdr:nvSpPr>
      <xdr:spPr>
        <a:xfrm>
          <a:off x="16370300" y="170132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35886</xdr:rowOff>
    </xdr:from>
    <xdr:to>
      <xdr:col>86</xdr:col>
      <xdr:colOff>25400</xdr:colOff>
      <xdr:row>99</xdr:row>
      <xdr:rowOff>35886</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6230600" y="170094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41384</xdr:rowOff>
    </xdr:from>
    <xdr:ext cx="690189" cy="259045"/>
    <xdr:sp macro="" textlink="">
      <xdr:nvSpPr>
        <xdr:cNvPr id="687" name="積立金最大値テキスト">
          <a:extLst>
            <a:ext uri="{FF2B5EF4-FFF2-40B4-BE49-F238E27FC236}">
              <a16:creationId xmlns:a16="http://schemas.microsoft.com/office/drawing/2014/main" id="{00000000-0008-0000-0600-0000AF020000}"/>
            </a:ext>
          </a:extLst>
        </xdr:cNvPr>
        <xdr:cNvSpPr txBox="1"/>
      </xdr:nvSpPr>
      <xdr:spPr>
        <a:xfrm>
          <a:off x="16370300" y="1530043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1,175,427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94707</xdr:rowOff>
    </xdr:from>
    <xdr:to>
      <xdr:col>86</xdr:col>
      <xdr:colOff>25400</xdr:colOff>
      <xdr:row>90</xdr:row>
      <xdr:rowOff>94707</xdr:rowOff>
    </xdr:to>
    <xdr:cxnSp macro="">
      <xdr:nvCxnSpPr>
        <xdr:cNvPr id="688" name="直線コネクタ 687">
          <a:extLst>
            <a:ext uri="{FF2B5EF4-FFF2-40B4-BE49-F238E27FC236}">
              <a16:creationId xmlns:a16="http://schemas.microsoft.com/office/drawing/2014/main" id="{00000000-0008-0000-0600-0000B0020000}"/>
            </a:ext>
          </a:extLst>
        </xdr:cNvPr>
        <xdr:cNvCxnSpPr/>
      </xdr:nvCxnSpPr>
      <xdr:spPr>
        <a:xfrm>
          <a:off x="16230600" y="155252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157761</xdr:rowOff>
    </xdr:from>
    <xdr:to>
      <xdr:col>85</xdr:col>
      <xdr:colOff>127000</xdr:colOff>
      <xdr:row>97</xdr:row>
      <xdr:rowOff>158060</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a:off x="15481300" y="16788411"/>
          <a:ext cx="838200" cy="2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1517</xdr:rowOff>
    </xdr:from>
    <xdr:ext cx="599010" cy="259045"/>
    <xdr:sp macro="" textlink="">
      <xdr:nvSpPr>
        <xdr:cNvPr id="690" name="積立金平均値テキスト">
          <a:extLst>
            <a:ext uri="{FF2B5EF4-FFF2-40B4-BE49-F238E27FC236}">
              <a16:creationId xmlns:a16="http://schemas.microsoft.com/office/drawing/2014/main" id="{00000000-0008-0000-0600-0000B2020000}"/>
            </a:ext>
          </a:extLst>
        </xdr:cNvPr>
        <xdr:cNvSpPr txBox="1"/>
      </xdr:nvSpPr>
      <xdr:spPr>
        <a:xfrm>
          <a:off x="16370300" y="1680361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111,819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23090</xdr:rowOff>
    </xdr:from>
    <xdr:to>
      <xdr:col>85</xdr:col>
      <xdr:colOff>177800</xdr:colOff>
      <xdr:row>98</xdr:row>
      <xdr:rowOff>124690</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6268700" y="16825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157761</xdr:rowOff>
    </xdr:from>
    <xdr:to>
      <xdr:col>81</xdr:col>
      <xdr:colOff>50800</xdr:colOff>
      <xdr:row>98</xdr:row>
      <xdr:rowOff>102273</xdr:rowOff>
    </xdr:to>
    <xdr:cxnSp macro="">
      <xdr:nvCxnSpPr>
        <xdr:cNvPr id="692" name="直線コネクタ 691">
          <a:extLst>
            <a:ext uri="{FF2B5EF4-FFF2-40B4-BE49-F238E27FC236}">
              <a16:creationId xmlns:a16="http://schemas.microsoft.com/office/drawing/2014/main" id="{00000000-0008-0000-0600-0000B4020000}"/>
            </a:ext>
          </a:extLst>
        </xdr:cNvPr>
        <xdr:cNvCxnSpPr/>
      </xdr:nvCxnSpPr>
      <xdr:spPr>
        <a:xfrm flipV="1">
          <a:off x="14592300" y="16788411"/>
          <a:ext cx="889000" cy="115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98</xdr:row>
      <xdr:rowOff>14570</xdr:rowOff>
    </xdr:from>
    <xdr:to>
      <xdr:col>81</xdr:col>
      <xdr:colOff>101600</xdr:colOff>
      <xdr:row>98</xdr:row>
      <xdr:rowOff>116170</xdr:rowOff>
    </xdr:to>
    <xdr:sp macro="" textlink="">
      <xdr:nvSpPr>
        <xdr:cNvPr id="693" name="フローチャート: 判断 692">
          <a:extLst>
            <a:ext uri="{FF2B5EF4-FFF2-40B4-BE49-F238E27FC236}">
              <a16:creationId xmlns:a16="http://schemas.microsoft.com/office/drawing/2014/main" id="{00000000-0008-0000-0600-0000B5020000}"/>
            </a:ext>
          </a:extLst>
        </xdr:cNvPr>
        <xdr:cNvSpPr/>
      </xdr:nvSpPr>
      <xdr:spPr>
        <a:xfrm>
          <a:off x="15430500" y="16816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98</xdr:row>
      <xdr:rowOff>107297</xdr:rowOff>
    </xdr:from>
    <xdr:ext cx="59901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5181795" y="16909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92438</xdr:rowOff>
    </xdr:from>
    <xdr:to>
      <xdr:col>76</xdr:col>
      <xdr:colOff>114300</xdr:colOff>
      <xdr:row>98</xdr:row>
      <xdr:rowOff>102273</xdr:rowOff>
    </xdr:to>
    <xdr:cxnSp macro="">
      <xdr:nvCxnSpPr>
        <xdr:cNvPr id="695" name="直線コネクタ 694">
          <a:extLst>
            <a:ext uri="{FF2B5EF4-FFF2-40B4-BE49-F238E27FC236}">
              <a16:creationId xmlns:a16="http://schemas.microsoft.com/office/drawing/2014/main" id="{00000000-0008-0000-0600-0000B7020000}"/>
            </a:ext>
          </a:extLst>
        </xdr:cNvPr>
        <xdr:cNvCxnSpPr/>
      </xdr:nvCxnSpPr>
      <xdr:spPr>
        <a:xfrm>
          <a:off x="13703300" y="16894538"/>
          <a:ext cx="889000" cy="98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167599</xdr:rowOff>
    </xdr:from>
    <xdr:to>
      <xdr:col>76</xdr:col>
      <xdr:colOff>165100</xdr:colOff>
      <xdr:row>98</xdr:row>
      <xdr:rowOff>97749</xdr:rowOff>
    </xdr:to>
    <xdr:sp macro="" textlink="">
      <xdr:nvSpPr>
        <xdr:cNvPr id="696" name="フローチャート: 判断 695">
          <a:extLst>
            <a:ext uri="{FF2B5EF4-FFF2-40B4-BE49-F238E27FC236}">
              <a16:creationId xmlns:a16="http://schemas.microsoft.com/office/drawing/2014/main" id="{00000000-0008-0000-0600-0000B8020000}"/>
            </a:ext>
          </a:extLst>
        </xdr:cNvPr>
        <xdr:cNvSpPr/>
      </xdr:nvSpPr>
      <xdr:spPr>
        <a:xfrm>
          <a:off x="14541500" y="16798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96</xdr:row>
      <xdr:rowOff>114276</xdr:rowOff>
    </xdr:from>
    <xdr:ext cx="59901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4292795" y="165734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133,032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92438</xdr:rowOff>
    </xdr:from>
    <xdr:to>
      <xdr:col>71</xdr:col>
      <xdr:colOff>177800</xdr:colOff>
      <xdr:row>98</xdr:row>
      <xdr:rowOff>161296</xdr:rowOff>
    </xdr:to>
    <xdr:cxnSp macro="">
      <xdr:nvCxnSpPr>
        <xdr:cNvPr id="698" name="直線コネクタ 697">
          <a:extLst>
            <a:ext uri="{FF2B5EF4-FFF2-40B4-BE49-F238E27FC236}">
              <a16:creationId xmlns:a16="http://schemas.microsoft.com/office/drawing/2014/main" id="{00000000-0008-0000-0600-0000BA020000}"/>
            </a:ext>
          </a:extLst>
        </xdr:cNvPr>
        <xdr:cNvCxnSpPr/>
      </xdr:nvCxnSpPr>
      <xdr:spPr>
        <a:xfrm flipV="1">
          <a:off x="12814300" y="16894538"/>
          <a:ext cx="889000" cy="68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98</xdr:row>
      <xdr:rowOff>62912</xdr:rowOff>
    </xdr:from>
    <xdr:to>
      <xdr:col>72</xdr:col>
      <xdr:colOff>38100</xdr:colOff>
      <xdr:row>98</xdr:row>
      <xdr:rowOff>164512</xdr:rowOff>
    </xdr:to>
    <xdr:sp macro="" textlink="">
      <xdr:nvSpPr>
        <xdr:cNvPr id="699" name="フローチャート: 判断 698">
          <a:extLst>
            <a:ext uri="{FF2B5EF4-FFF2-40B4-BE49-F238E27FC236}">
              <a16:creationId xmlns:a16="http://schemas.microsoft.com/office/drawing/2014/main" id="{00000000-0008-0000-0600-0000BB020000}"/>
            </a:ext>
          </a:extLst>
        </xdr:cNvPr>
        <xdr:cNvSpPr/>
      </xdr:nvSpPr>
      <xdr:spPr>
        <a:xfrm>
          <a:off x="13652500" y="168650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155639</xdr:rowOff>
    </xdr:from>
    <xdr:ext cx="534377"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3436111" y="169577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79389</xdr:rowOff>
    </xdr:from>
    <xdr:to>
      <xdr:col>67</xdr:col>
      <xdr:colOff>101600</xdr:colOff>
      <xdr:row>99</xdr:row>
      <xdr:rowOff>9539</xdr:rowOff>
    </xdr:to>
    <xdr:sp macro="" textlink="">
      <xdr:nvSpPr>
        <xdr:cNvPr id="701" name="フローチャート: 判断 700">
          <a:extLst>
            <a:ext uri="{FF2B5EF4-FFF2-40B4-BE49-F238E27FC236}">
              <a16:creationId xmlns:a16="http://schemas.microsoft.com/office/drawing/2014/main" id="{00000000-0008-0000-0600-0000BD020000}"/>
            </a:ext>
          </a:extLst>
        </xdr:cNvPr>
        <xdr:cNvSpPr/>
      </xdr:nvSpPr>
      <xdr:spPr>
        <a:xfrm>
          <a:off x="12763500" y="16881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26066</xdr:rowOff>
    </xdr:from>
    <xdr:ext cx="534377"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2547111" y="166567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107260</xdr:rowOff>
    </xdr:from>
    <xdr:to>
      <xdr:col>85</xdr:col>
      <xdr:colOff>177800</xdr:colOff>
      <xdr:row>98</xdr:row>
      <xdr:rowOff>37410</xdr:rowOff>
    </xdr:to>
    <xdr:sp macro="" textlink="">
      <xdr:nvSpPr>
        <xdr:cNvPr id="708" name="楕円 707">
          <a:extLst>
            <a:ext uri="{FF2B5EF4-FFF2-40B4-BE49-F238E27FC236}">
              <a16:creationId xmlns:a16="http://schemas.microsoft.com/office/drawing/2014/main" id="{00000000-0008-0000-0600-0000C4020000}"/>
            </a:ext>
          </a:extLst>
        </xdr:cNvPr>
        <xdr:cNvSpPr/>
      </xdr:nvSpPr>
      <xdr:spPr>
        <a:xfrm>
          <a:off x="16268700" y="167379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130137</xdr:rowOff>
    </xdr:from>
    <xdr:ext cx="599010" cy="259045"/>
    <xdr:sp macro="" textlink="">
      <xdr:nvSpPr>
        <xdr:cNvPr id="709" name="積立金該当値テキスト">
          <a:extLst>
            <a:ext uri="{FF2B5EF4-FFF2-40B4-BE49-F238E27FC236}">
              <a16:creationId xmlns:a16="http://schemas.microsoft.com/office/drawing/2014/main" id="{00000000-0008-0000-0600-0000C5020000}"/>
            </a:ext>
          </a:extLst>
        </xdr:cNvPr>
        <xdr:cNvSpPr txBox="1"/>
      </xdr:nvSpPr>
      <xdr:spPr>
        <a:xfrm>
          <a:off x="16370300" y="165893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180,543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106961</xdr:rowOff>
    </xdr:from>
    <xdr:to>
      <xdr:col>81</xdr:col>
      <xdr:colOff>101600</xdr:colOff>
      <xdr:row>98</xdr:row>
      <xdr:rowOff>37111</xdr:rowOff>
    </xdr:to>
    <xdr:sp macro="" textlink="">
      <xdr:nvSpPr>
        <xdr:cNvPr id="710" name="楕円 709">
          <a:extLst>
            <a:ext uri="{FF2B5EF4-FFF2-40B4-BE49-F238E27FC236}">
              <a16:creationId xmlns:a16="http://schemas.microsoft.com/office/drawing/2014/main" id="{00000000-0008-0000-0600-0000C6020000}"/>
            </a:ext>
          </a:extLst>
        </xdr:cNvPr>
        <xdr:cNvSpPr/>
      </xdr:nvSpPr>
      <xdr:spPr>
        <a:xfrm>
          <a:off x="15430500" y="16737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96</xdr:row>
      <xdr:rowOff>53638</xdr:rowOff>
    </xdr:from>
    <xdr:ext cx="599010" cy="259045"/>
    <xdr:sp macro="" textlink="">
      <xdr:nvSpPr>
        <xdr:cNvPr id="711" name="テキスト ボックス 710">
          <a:extLst>
            <a:ext uri="{FF2B5EF4-FFF2-40B4-BE49-F238E27FC236}">
              <a16:creationId xmlns:a16="http://schemas.microsoft.com/office/drawing/2014/main" id="{00000000-0008-0000-0600-0000C7020000}"/>
            </a:ext>
          </a:extLst>
        </xdr:cNvPr>
        <xdr:cNvSpPr txBox="1"/>
      </xdr:nvSpPr>
      <xdr:spPr>
        <a:xfrm>
          <a:off x="15181795" y="165128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180,779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51473</xdr:rowOff>
    </xdr:from>
    <xdr:to>
      <xdr:col>76</xdr:col>
      <xdr:colOff>165100</xdr:colOff>
      <xdr:row>98</xdr:row>
      <xdr:rowOff>153073</xdr:rowOff>
    </xdr:to>
    <xdr:sp macro="" textlink="">
      <xdr:nvSpPr>
        <xdr:cNvPr id="712" name="楕円 711">
          <a:extLst>
            <a:ext uri="{FF2B5EF4-FFF2-40B4-BE49-F238E27FC236}">
              <a16:creationId xmlns:a16="http://schemas.microsoft.com/office/drawing/2014/main" id="{00000000-0008-0000-0600-0000C8020000}"/>
            </a:ext>
          </a:extLst>
        </xdr:cNvPr>
        <xdr:cNvSpPr/>
      </xdr:nvSpPr>
      <xdr:spPr>
        <a:xfrm>
          <a:off x="14541500" y="16853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144200</xdr:rowOff>
    </xdr:from>
    <xdr:ext cx="534377" cy="259045"/>
    <xdr:sp macro=""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4325111" y="169463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41638</xdr:rowOff>
    </xdr:from>
    <xdr:to>
      <xdr:col>72</xdr:col>
      <xdr:colOff>38100</xdr:colOff>
      <xdr:row>98</xdr:row>
      <xdr:rowOff>143238</xdr:rowOff>
    </xdr:to>
    <xdr:sp macro="" textlink="">
      <xdr:nvSpPr>
        <xdr:cNvPr id="714" name="楕円 713">
          <a:extLst>
            <a:ext uri="{FF2B5EF4-FFF2-40B4-BE49-F238E27FC236}">
              <a16:creationId xmlns:a16="http://schemas.microsoft.com/office/drawing/2014/main" id="{00000000-0008-0000-0600-0000CA020000}"/>
            </a:ext>
          </a:extLst>
        </xdr:cNvPr>
        <xdr:cNvSpPr/>
      </xdr:nvSpPr>
      <xdr:spPr>
        <a:xfrm>
          <a:off x="13652500" y="168437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159765</xdr:rowOff>
    </xdr:from>
    <xdr:ext cx="534377" cy="259045"/>
    <xdr:sp macro=""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3436111" y="166189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97,214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110496</xdr:rowOff>
    </xdr:from>
    <xdr:to>
      <xdr:col>67</xdr:col>
      <xdr:colOff>101600</xdr:colOff>
      <xdr:row>99</xdr:row>
      <xdr:rowOff>40646</xdr:rowOff>
    </xdr:to>
    <xdr:sp macro="" textlink="">
      <xdr:nvSpPr>
        <xdr:cNvPr id="716" name="楕円 715">
          <a:extLst>
            <a:ext uri="{FF2B5EF4-FFF2-40B4-BE49-F238E27FC236}">
              <a16:creationId xmlns:a16="http://schemas.microsoft.com/office/drawing/2014/main" id="{00000000-0008-0000-0600-0000CC020000}"/>
            </a:ext>
          </a:extLst>
        </xdr:cNvPr>
        <xdr:cNvSpPr/>
      </xdr:nvSpPr>
      <xdr:spPr>
        <a:xfrm>
          <a:off x="12763500" y="169125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99</xdr:row>
      <xdr:rowOff>31773</xdr:rowOff>
    </xdr:from>
    <xdr:ext cx="534377" cy="259045"/>
    <xdr:sp macro=""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2547111" y="170053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42,996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a:extLst>
            <a:ext uri="{FF2B5EF4-FFF2-40B4-BE49-F238E27FC236}">
              <a16:creationId xmlns:a16="http://schemas.microsoft.com/office/drawing/2014/main" id="{00000000-0008-0000-06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a:extLst>
            <a:ext uri="{FF2B5EF4-FFF2-40B4-BE49-F238E27FC236}">
              <a16:creationId xmlns:a16="http://schemas.microsoft.com/office/drawing/2014/main" id="{00000000-0008-0000-06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a:extLst>
            <a:ext uri="{FF2B5EF4-FFF2-40B4-BE49-F238E27FC236}">
              <a16:creationId xmlns:a16="http://schemas.microsoft.com/office/drawing/2014/main" id="{00000000-0008-0000-06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a:extLst>
            <a:ext uri="{FF2B5EF4-FFF2-40B4-BE49-F238E27FC236}">
              <a16:creationId xmlns:a16="http://schemas.microsoft.com/office/drawing/2014/main" id="{00000000-0008-0000-06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a:extLst>
            <a:ext uri="{FF2B5EF4-FFF2-40B4-BE49-F238E27FC236}">
              <a16:creationId xmlns:a16="http://schemas.microsoft.com/office/drawing/2014/main" id="{00000000-0008-0000-06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35577</xdr:rowOff>
    </xdr:from>
    <xdr:ext cx="531299" cy="259045"/>
    <xdr:sp macro=""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756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35" name="テキスト ボックス 734">
          <a:extLst>
            <a:ext uri="{FF2B5EF4-FFF2-40B4-BE49-F238E27FC236}">
              <a16:creationId xmlns:a16="http://schemas.microsoft.com/office/drawing/2014/main" id="{00000000-0008-0000-0600-0000DF020000}"/>
            </a:ext>
          </a:extLst>
        </xdr:cNvPr>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37" name="テキスト ボックス 736">
          <a:extLst>
            <a:ext uri="{FF2B5EF4-FFF2-40B4-BE49-F238E27FC236}">
              <a16:creationId xmlns:a16="http://schemas.microsoft.com/office/drawing/2014/main" id="{00000000-0008-0000-0600-0000E1020000}"/>
            </a:ext>
          </a:extLst>
        </xdr:cNvPr>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27</xdr:row>
      <xdr:rowOff>54627</xdr:rowOff>
    </xdr:from>
    <xdr:ext cx="595419"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17692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0" name="投資及び出資金グラフ枠">
          <a:extLst>
            <a:ext uri="{FF2B5EF4-FFF2-40B4-BE49-F238E27FC236}">
              <a16:creationId xmlns:a16="http://schemas.microsoft.com/office/drawing/2014/main" id="{00000000-0008-0000-0600-0000E4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145339</xdr:rowOff>
    </xdr:from>
    <xdr:to>
      <xdr:col>116</xdr:col>
      <xdr:colOff>62864</xdr:colOff>
      <xdr:row>39</xdr:row>
      <xdr:rowOff>44450</xdr:rowOff>
    </xdr:to>
    <xdr:cxnSp macro="">
      <xdr:nvCxnSpPr>
        <xdr:cNvPr id="741" name="直線コネクタ 740">
          <a:extLst>
            <a:ext uri="{FF2B5EF4-FFF2-40B4-BE49-F238E27FC236}">
              <a16:creationId xmlns:a16="http://schemas.microsoft.com/office/drawing/2014/main" id="{00000000-0008-0000-0600-0000E5020000}"/>
            </a:ext>
          </a:extLst>
        </xdr:cNvPr>
        <xdr:cNvCxnSpPr/>
      </xdr:nvCxnSpPr>
      <xdr:spPr>
        <a:xfrm flipV="1">
          <a:off x="22159595" y="5460289"/>
          <a:ext cx="1269" cy="12707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48277</xdr:rowOff>
    </xdr:from>
    <xdr:ext cx="249299" cy="259045"/>
    <xdr:sp macro="" textlink="">
      <xdr:nvSpPr>
        <xdr:cNvPr id="742" name="投資及び出資金最小値テキスト">
          <a:extLst>
            <a:ext uri="{FF2B5EF4-FFF2-40B4-BE49-F238E27FC236}">
              <a16:creationId xmlns:a16="http://schemas.microsoft.com/office/drawing/2014/main" id="{00000000-0008-0000-0600-0000E6020000}"/>
            </a:ext>
          </a:extLst>
        </xdr:cNvPr>
        <xdr:cNvSpPr txBox="1"/>
      </xdr:nvSpPr>
      <xdr:spPr>
        <a:xfrm>
          <a:off x="22212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92016</xdr:rowOff>
    </xdr:from>
    <xdr:ext cx="534377" cy="259045"/>
    <xdr:sp macro="" textlink="">
      <xdr:nvSpPr>
        <xdr:cNvPr id="744" name="投資及び出資金最大値テキスト">
          <a:extLst>
            <a:ext uri="{FF2B5EF4-FFF2-40B4-BE49-F238E27FC236}">
              <a16:creationId xmlns:a16="http://schemas.microsoft.com/office/drawing/2014/main" id="{00000000-0008-0000-0600-0000E8020000}"/>
            </a:ext>
          </a:extLst>
        </xdr:cNvPr>
        <xdr:cNvSpPr txBox="1"/>
      </xdr:nvSpPr>
      <xdr:spPr>
        <a:xfrm>
          <a:off x="22212300" y="52355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66,704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145339</xdr:rowOff>
    </xdr:from>
    <xdr:to>
      <xdr:col>116</xdr:col>
      <xdr:colOff>152400</xdr:colOff>
      <xdr:row>31</xdr:row>
      <xdr:rowOff>145339</xdr:rowOff>
    </xdr:to>
    <xdr:cxnSp macro="">
      <xdr:nvCxnSpPr>
        <xdr:cNvPr id="745" name="直線コネクタ 744">
          <a:extLst>
            <a:ext uri="{FF2B5EF4-FFF2-40B4-BE49-F238E27FC236}">
              <a16:creationId xmlns:a16="http://schemas.microsoft.com/office/drawing/2014/main" id="{00000000-0008-0000-0600-0000E9020000}"/>
            </a:ext>
          </a:extLst>
        </xdr:cNvPr>
        <xdr:cNvCxnSpPr/>
      </xdr:nvCxnSpPr>
      <xdr:spPr>
        <a:xfrm>
          <a:off x="22072600" y="54602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29953</xdr:rowOff>
    </xdr:from>
    <xdr:to>
      <xdr:col>116</xdr:col>
      <xdr:colOff>63500</xdr:colOff>
      <xdr:row>39</xdr:row>
      <xdr:rowOff>30087</xdr:rowOff>
    </xdr:to>
    <xdr:cxnSp macro="">
      <xdr:nvCxnSpPr>
        <xdr:cNvPr id="746" name="直線コネクタ 745">
          <a:extLst>
            <a:ext uri="{FF2B5EF4-FFF2-40B4-BE49-F238E27FC236}">
              <a16:creationId xmlns:a16="http://schemas.microsoft.com/office/drawing/2014/main" id="{00000000-0008-0000-0600-0000EA020000}"/>
            </a:ext>
          </a:extLst>
        </xdr:cNvPr>
        <xdr:cNvCxnSpPr/>
      </xdr:nvCxnSpPr>
      <xdr:spPr>
        <a:xfrm>
          <a:off x="21323300" y="6716503"/>
          <a:ext cx="838200" cy="1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119492</xdr:rowOff>
    </xdr:from>
    <xdr:ext cx="469744" cy="259045"/>
    <xdr:sp macro="" textlink="">
      <xdr:nvSpPr>
        <xdr:cNvPr id="747" name="投資及び出資金平均値テキスト">
          <a:extLst>
            <a:ext uri="{FF2B5EF4-FFF2-40B4-BE49-F238E27FC236}">
              <a16:creationId xmlns:a16="http://schemas.microsoft.com/office/drawing/2014/main" id="{00000000-0008-0000-0600-0000EB020000}"/>
            </a:ext>
          </a:extLst>
        </xdr:cNvPr>
        <xdr:cNvSpPr txBox="1"/>
      </xdr:nvSpPr>
      <xdr:spPr>
        <a:xfrm>
          <a:off x="22212300" y="646314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96615</xdr:rowOff>
    </xdr:from>
    <xdr:to>
      <xdr:col>116</xdr:col>
      <xdr:colOff>114300</xdr:colOff>
      <xdr:row>39</xdr:row>
      <xdr:rowOff>26765</xdr:rowOff>
    </xdr:to>
    <xdr:sp macro="" textlink="">
      <xdr:nvSpPr>
        <xdr:cNvPr id="748" name="フローチャート: 判断 747">
          <a:extLst>
            <a:ext uri="{FF2B5EF4-FFF2-40B4-BE49-F238E27FC236}">
              <a16:creationId xmlns:a16="http://schemas.microsoft.com/office/drawing/2014/main" id="{00000000-0008-0000-0600-0000EC020000}"/>
            </a:ext>
          </a:extLst>
        </xdr:cNvPr>
        <xdr:cNvSpPr/>
      </xdr:nvSpPr>
      <xdr:spPr>
        <a:xfrm>
          <a:off x="22110700" y="66117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29476</xdr:rowOff>
    </xdr:from>
    <xdr:to>
      <xdr:col>111</xdr:col>
      <xdr:colOff>177800</xdr:colOff>
      <xdr:row>39</xdr:row>
      <xdr:rowOff>29953</xdr:rowOff>
    </xdr:to>
    <xdr:cxnSp macro="">
      <xdr:nvCxnSpPr>
        <xdr:cNvPr id="749" name="直線コネクタ 748">
          <a:extLst>
            <a:ext uri="{FF2B5EF4-FFF2-40B4-BE49-F238E27FC236}">
              <a16:creationId xmlns:a16="http://schemas.microsoft.com/office/drawing/2014/main" id="{00000000-0008-0000-0600-0000ED020000}"/>
            </a:ext>
          </a:extLst>
        </xdr:cNvPr>
        <xdr:cNvCxnSpPr/>
      </xdr:nvCxnSpPr>
      <xdr:spPr>
        <a:xfrm>
          <a:off x="20434300" y="6716026"/>
          <a:ext cx="889000" cy="4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112599</xdr:rowOff>
    </xdr:from>
    <xdr:to>
      <xdr:col>112</xdr:col>
      <xdr:colOff>38100</xdr:colOff>
      <xdr:row>39</xdr:row>
      <xdr:rowOff>42749</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21272500" y="6627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59275</xdr:rowOff>
    </xdr:from>
    <xdr:ext cx="469744"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21088428" y="6402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29476</xdr:rowOff>
    </xdr:from>
    <xdr:to>
      <xdr:col>107</xdr:col>
      <xdr:colOff>50800</xdr:colOff>
      <xdr:row>39</xdr:row>
      <xdr:rowOff>32010</xdr:rowOff>
    </xdr:to>
    <xdr:cxnSp macro="">
      <xdr:nvCxnSpPr>
        <xdr:cNvPr id="752" name="直線コネクタ 751">
          <a:extLst>
            <a:ext uri="{FF2B5EF4-FFF2-40B4-BE49-F238E27FC236}">
              <a16:creationId xmlns:a16="http://schemas.microsoft.com/office/drawing/2014/main" id="{00000000-0008-0000-0600-0000F0020000}"/>
            </a:ext>
          </a:extLst>
        </xdr:cNvPr>
        <xdr:cNvCxnSpPr/>
      </xdr:nvCxnSpPr>
      <xdr:spPr>
        <a:xfrm flipV="1">
          <a:off x="19545300" y="6716026"/>
          <a:ext cx="889000" cy="25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117475</xdr:rowOff>
    </xdr:from>
    <xdr:to>
      <xdr:col>107</xdr:col>
      <xdr:colOff>101600</xdr:colOff>
      <xdr:row>39</xdr:row>
      <xdr:rowOff>47625</xdr:rowOff>
    </xdr:to>
    <xdr:sp macro="" textlink="">
      <xdr:nvSpPr>
        <xdr:cNvPr id="753" name="フローチャート: 判断 752">
          <a:extLst>
            <a:ext uri="{FF2B5EF4-FFF2-40B4-BE49-F238E27FC236}">
              <a16:creationId xmlns:a16="http://schemas.microsoft.com/office/drawing/2014/main" id="{00000000-0008-0000-0600-0000F1020000}"/>
            </a:ext>
          </a:extLst>
        </xdr:cNvPr>
        <xdr:cNvSpPr/>
      </xdr:nvSpPr>
      <xdr:spPr>
        <a:xfrm>
          <a:off x="20383500" y="6632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37</xdr:row>
      <xdr:rowOff>64152</xdr:rowOff>
    </xdr:from>
    <xdr:ext cx="469744"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20199428" y="64078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31953</xdr:rowOff>
    </xdr:from>
    <xdr:to>
      <xdr:col>102</xdr:col>
      <xdr:colOff>114300</xdr:colOff>
      <xdr:row>39</xdr:row>
      <xdr:rowOff>32010</xdr:rowOff>
    </xdr:to>
    <xdr:cxnSp macro="">
      <xdr:nvCxnSpPr>
        <xdr:cNvPr id="755" name="直線コネクタ 754">
          <a:extLst>
            <a:ext uri="{FF2B5EF4-FFF2-40B4-BE49-F238E27FC236}">
              <a16:creationId xmlns:a16="http://schemas.microsoft.com/office/drawing/2014/main" id="{00000000-0008-0000-0600-0000F3020000}"/>
            </a:ext>
          </a:extLst>
        </xdr:cNvPr>
        <xdr:cNvCxnSpPr/>
      </xdr:nvCxnSpPr>
      <xdr:spPr>
        <a:xfrm>
          <a:off x="18656300" y="6718503"/>
          <a:ext cx="889000" cy="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117684</xdr:rowOff>
    </xdr:from>
    <xdr:to>
      <xdr:col>102</xdr:col>
      <xdr:colOff>165100</xdr:colOff>
      <xdr:row>39</xdr:row>
      <xdr:rowOff>47834</xdr:rowOff>
    </xdr:to>
    <xdr:sp macro="" textlink="">
      <xdr:nvSpPr>
        <xdr:cNvPr id="756" name="フローチャート: 判断 755">
          <a:extLst>
            <a:ext uri="{FF2B5EF4-FFF2-40B4-BE49-F238E27FC236}">
              <a16:creationId xmlns:a16="http://schemas.microsoft.com/office/drawing/2014/main" id="{00000000-0008-0000-0600-0000F4020000}"/>
            </a:ext>
          </a:extLst>
        </xdr:cNvPr>
        <xdr:cNvSpPr/>
      </xdr:nvSpPr>
      <xdr:spPr>
        <a:xfrm>
          <a:off x="19494500" y="6632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37</xdr:row>
      <xdr:rowOff>64362</xdr:rowOff>
    </xdr:from>
    <xdr:ext cx="469744"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9310428" y="64080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144621</xdr:rowOff>
    </xdr:from>
    <xdr:to>
      <xdr:col>98</xdr:col>
      <xdr:colOff>38100</xdr:colOff>
      <xdr:row>39</xdr:row>
      <xdr:rowOff>74771</xdr:rowOff>
    </xdr:to>
    <xdr:sp macro="" textlink="">
      <xdr:nvSpPr>
        <xdr:cNvPr id="758" name="フローチャート: 判断 757">
          <a:extLst>
            <a:ext uri="{FF2B5EF4-FFF2-40B4-BE49-F238E27FC236}">
              <a16:creationId xmlns:a16="http://schemas.microsoft.com/office/drawing/2014/main" id="{00000000-0008-0000-0600-0000F6020000}"/>
            </a:ext>
          </a:extLst>
        </xdr:cNvPr>
        <xdr:cNvSpPr/>
      </xdr:nvSpPr>
      <xdr:spPr>
        <a:xfrm>
          <a:off x="18605500" y="6659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37</xdr:row>
      <xdr:rowOff>91298</xdr:rowOff>
    </xdr:from>
    <xdr:ext cx="469744"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18421428" y="64349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600-0000F9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600-0000FB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150737</xdr:rowOff>
    </xdr:from>
    <xdr:to>
      <xdr:col>116</xdr:col>
      <xdr:colOff>114300</xdr:colOff>
      <xdr:row>39</xdr:row>
      <xdr:rowOff>80887</xdr:rowOff>
    </xdr:to>
    <xdr:sp macro="" textlink="">
      <xdr:nvSpPr>
        <xdr:cNvPr id="765" name="楕円 764">
          <a:extLst>
            <a:ext uri="{FF2B5EF4-FFF2-40B4-BE49-F238E27FC236}">
              <a16:creationId xmlns:a16="http://schemas.microsoft.com/office/drawing/2014/main" id="{00000000-0008-0000-0600-0000FD020000}"/>
            </a:ext>
          </a:extLst>
        </xdr:cNvPr>
        <xdr:cNvSpPr/>
      </xdr:nvSpPr>
      <xdr:spPr>
        <a:xfrm>
          <a:off x="22110700" y="6665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75043</xdr:rowOff>
    </xdr:from>
    <xdr:ext cx="378565" cy="259045"/>
    <xdr:sp macro="" textlink="">
      <xdr:nvSpPr>
        <xdr:cNvPr id="766" name="投資及び出資金該当値テキスト">
          <a:extLst>
            <a:ext uri="{FF2B5EF4-FFF2-40B4-BE49-F238E27FC236}">
              <a16:creationId xmlns:a16="http://schemas.microsoft.com/office/drawing/2014/main" id="{00000000-0008-0000-0600-0000FE020000}"/>
            </a:ext>
          </a:extLst>
        </xdr:cNvPr>
        <xdr:cNvSpPr txBox="1"/>
      </xdr:nvSpPr>
      <xdr:spPr>
        <a:xfrm>
          <a:off x="22212300" y="659014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150603</xdr:rowOff>
    </xdr:from>
    <xdr:to>
      <xdr:col>112</xdr:col>
      <xdr:colOff>38100</xdr:colOff>
      <xdr:row>39</xdr:row>
      <xdr:rowOff>80753</xdr:rowOff>
    </xdr:to>
    <xdr:sp macro="" textlink="">
      <xdr:nvSpPr>
        <xdr:cNvPr id="767" name="楕円 766">
          <a:extLst>
            <a:ext uri="{FF2B5EF4-FFF2-40B4-BE49-F238E27FC236}">
              <a16:creationId xmlns:a16="http://schemas.microsoft.com/office/drawing/2014/main" id="{00000000-0008-0000-0600-0000FF020000}"/>
            </a:ext>
          </a:extLst>
        </xdr:cNvPr>
        <xdr:cNvSpPr/>
      </xdr:nvSpPr>
      <xdr:spPr>
        <a:xfrm>
          <a:off x="21272500" y="66657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39</xdr:row>
      <xdr:rowOff>71880</xdr:rowOff>
    </xdr:from>
    <xdr:ext cx="378565" cy="259045"/>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21134017" y="675843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150126</xdr:rowOff>
    </xdr:from>
    <xdr:to>
      <xdr:col>107</xdr:col>
      <xdr:colOff>101600</xdr:colOff>
      <xdr:row>39</xdr:row>
      <xdr:rowOff>80276</xdr:rowOff>
    </xdr:to>
    <xdr:sp macro="" textlink="">
      <xdr:nvSpPr>
        <xdr:cNvPr id="769" name="楕円 768">
          <a:extLst>
            <a:ext uri="{FF2B5EF4-FFF2-40B4-BE49-F238E27FC236}">
              <a16:creationId xmlns:a16="http://schemas.microsoft.com/office/drawing/2014/main" id="{00000000-0008-0000-0600-000001030000}"/>
            </a:ext>
          </a:extLst>
        </xdr:cNvPr>
        <xdr:cNvSpPr/>
      </xdr:nvSpPr>
      <xdr:spPr>
        <a:xfrm>
          <a:off x="20383500" y="66652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39</xdr:row>
      <xdr:rowOff>71403</xdr:rowOff>
    </xdr:from>
    <xdr:ext cx="378565" cy="259045"/>
    <xdr:sp macro="" textlink="">
      <xdr:nvSpPr>
        <xdr:cNvPr id="770" name="テキスト ボックス 769">
          <a:extLst>
            <a:ext uri="{FF2B5EF4-FFF2-40B4-BE49-F238E27FC236}">
              <a16:creationId xmlns:a16="http://schemas.microsoft.com/office/drawing/2014/main" id="{00000000-0008-0000-0600-000002030000}"/>
            </a:ext>
          </a:extLst>
        </xdr:cNvPr>
        <xdr:cNvSpPr txBox="1"/>
      </xdr:nvSpPr>
      <xdr:spPr>
        <a:xfrm>
          <a:off x="20245017" y="675795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152660</xdr:rowOff>
    </xdr:from>
    <xdr:to>
      <xdr:col>102</xdr:col>
      <xdr:colOff>165100</xdr:colOff>
      <xdr:row>39</xdr:row>
      <xdr:rowOff>82810</xdr:rowOff>
    </xdr:to>
    <xdr:sp macro="" textlink="">
      <xdr:nvSpPr>
        <xdr:cNvPr id="771" name="楕円 770">
          <a:extLst>
            <a:ext uri="{FF2B5EF4-FFF2-40B4-BE49-F238E27FC236}">
              <a16:creationId xmlns:a16="http://schemas.microsoft.com/office/drawing/2014/main" id="{00000000-0008-0000-0600-000003030000}"/>
            </a:ext>
          </a:extLst>
        </xdr:cNvPr>
        <xdr:cNvSpPr/>
      </xdr:nvSpPr>
      <xdr:spPr>
        <a:xfrm>
          <a:off x="19494500" y="6667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39</xdr:row>
      <xdr:rowOff>73937</xdr:rowOff>
    </xdr:from>
    <xdr:ext cx="378565" cy="259045"/>
    <xdr:sp macro="" textlink="">
      <xdr:nvSpPr>
        <xdr:cNvPr id="772" name="テキスト ボックス 771">
          <a:extLst>
            <a:ext uri="{FF2B5EF4-FFF2-40B4-BE49-F238E27FC236}">
              <a16:creationId xmlns:a16="http://schemas.microsoft.com/office/drawing/2014/main" id="{00000000-0008-0000-0600-000004030000}"/>
            </a:ext>
          </a:extLst>
        </xdr:cNvPr>
        <xdr:cNvSpPr txBox="1"/>
      </xdr:nvSpPr>
      <xdr:spPr>
        <a:xfrm>
          <a:off x="19356017" y="676048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152603</xdr:rowOff>
    </xdr:from>
    <xdr:to>
      <xdr:col>98</xdr:col>
      <xdr:colOff>38100</xdr:colOff>
      <xdr:row>39</xdr:row>
      <xdr:rowOff>82753</xdr:rowOff>
    </xdr:to>
    <xdr:sp macro="" textlink="">
      <xdr:nvSpPr>
        <xdr:cNvPr id="773" name="楕円 772">
          <a:extLst>
            <a:ext uri="{FF2B5EF4-FFF2-40B4-BE49-F238E27FC236}">
              <a16:creationId xmlns:a16="http://schemas.microsoft.com/office/drawing/2014/main" id="{00000000-0008-0000-0600-000005030000}"/>
            </a:ext>
          </a:extLst>
        </xdr:cNvPr>
        <xdr:cNvSpPr/>
      </xdr:nvSpPr>
      <xdr:spPr>
        <a:xfrm>
          <a:off x="18605500" y="66677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39</xdr:row>
      <xdr:rowOff>73880</xdr:rowOff>
    </xdr:from>
    <xdr:ext cx="378565" cy="259045"/>
    <xdr:sp macro="" textlink="">
      <xdr:nvSpPr>
        <xdr:cNvPr id="774" name="テキスト ボックス 773">
          <a:extLst>
            <a:ext uri="{FF2B5EF4-FFF2-40B4-BE49-F238E27FC236}">
              <a16:creationId xmlns:a16="http://schemas.microsoft.com/office/drawing/2014/main" id="{00000000-0008-0000-0600-000006030000}"/>
            </a:ext>
          </a:extLst>
        </xdr:cNvPr>
        <xdr:cNvSpPr txBox="1"/>
      </xdr:nvSpPr>
      <xdr:spPr>
        <a:xfrm>
          <a:off x="18467017" y="676043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5" name="正方形/長方形 774">
          <a:extLst>
            <a:ext uri="{FF2B5EF4-FFF2-40B4-BE49-F238E27FC236}">
              <a16:creationId xmlns:a16="http://schemas.microsoft.com/office/drawing/2014/main" id="{00000000-0008-0000-0600-000007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7" name="正方形/長方形 776">
          <a:extLst>
            <a:ext uri="{FF2B5EF4-FFF2-40B4-BE49-F238E27FC236}">
              <a16:creationId xmlns:a16="http://schemas.microsoft.com/office/drawing/2014/main" id="{00000000-0008-0000-0600-000009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8" name="正方形/長方形 777">
          <a:extLst>
            <a:ext uri="{FF2B5EF4-FFF2-40B4-BE49-F238E27FC236}">
              <a16:creationId xmlns:a16="http://schemas.microsoft.com/office/drawing/2014/main" id="{00000000-0008-0000-0600-00000A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9" name="正方形/長方形 778">
          <a:extLst>
            <a:ext uri="{FF2B5EF4-FFF2-40B4-BE49-F238E27FC236}">
              <a16:creationId xmlns:a16="http://schemas.microsoft.com/office/drawing/2014/main" id="{00000000-0008-0000-0600-00000B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0" name="正方形/長方形 779">
          <a:extLst>
            <a:ext uri="{FF2B5EF4-FFF2-40B4-BE49-F238E27FC236}">
              <a16:creationId xmlns:a16="http://schemas.microsoft.com/office/drawing/2014/main" id="{00000000-0008-0000-0600-00000C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1" name="正方形/長方形 780">
          <a:extLst>
            <a:ext uri="{FF2B5EF4-FFF2-40B4-BE49-F238E27FC236}">
              <a16:creationId xmlns:a16="http://schemas.microsoft.com/office/drawing/2014/main" id="{00000000-0008-0000-0600-00000D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26,032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2" name="正方形/長方形 781">
          <a:extLst>
            <a:ext uri="{FF2B5EF4-FFF2-40B4-BE49-F238E27FC236}">
              <a16:creationId xmlns:a16="http://schemas.microsoft.com/office/drawing/2014/main" id="{00000000-0008-0000-0600-00000E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3" name="テキスト ボックス 782">
          <a:extLst>
            <a:ext uri="{FF2B5EF4-FFF2-40B4-BE49-F238E27FC236}">
              <a16:creationId xmlns:a16="http://schemas.microsoft.com/office/drawing/2014/main" id="{00000000-0008-0000-0600-00000F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86" name="テキスト ボックス 785">
          <a:extLst>
            <a:ext uri="{FF2B5EF4-FFF2-40B4-BE49-F238E27FC236}">
              <a16:creationId xmlns:a16="http://schemas.microsoft.com/office/drawing/2014/main" id="{00000000-0008-0000-0600-000012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52</xdr:row>
      <xdr:rowOff>111777</xdr:rowOff>
    </xdr:from>
    <xdr:ext cx="595419" cy="259045"/>
    <xdr:sp macro="" textlink="">
      <xdr:nvSpPr>
        <xdr:cNvPr id="790" name="テキスト ボックス 789">
          <a:extLst>
            <a:ext uri="{FF2B5EF4-FFF2-40B4-BE49-F238E27FC236}">
              <a16:creationId xmlns:a16="http://schemas.microsoft.com/office/drawing/2014/main" id="{00000000-0008-0000-0600-000016030000}"/>
            </a:ext>
          </a:extLst>
        </xdr:cNvPr>
        <xdr:cNvSpPr txBox="1"/>
      </xdr:nvSpPr>
      <xdr:spPr>
        <a:xfrm>
          <a:off x="17692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49</xdr:row>
      <xdr:rowOff>168927</xdr:rowOff>
    </xdr:from>
    <xdr:ext cx="595419" cy="259045"/>
    <xdr:sp macro="" textlink="">
      <xdr:nvSpPr>
        <xdr:cNvPr id="792" name="テキスト ボックス 791">
          <a:extLst>
            <a:ext uri="{FF2B5EF4-FFF2-40B4-BE49-F238E27FC236}">
              <a16:creationId xmlns:a16="http://schemas.microsoft.com/office/drawing/2014/main" id="{00000000-0008-0000-0600-000018030000}"/>
            </a:ext>
          </a:extLst>
        </xdr:cNvPr>
        <xdr:cNvSpPr txBox="1"/>
      </xdr:nvSpPr>
      <xdr:spPr>
        <a:xfrm>
          <a:off x="17692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47</xdr:row>
      <xdr:rowOff>54627</xdr:rowOff>
    </xdr:from>
    <xdr:ext cx="595419"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17692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5" name="貸付金グラフ枠">
          <a:extLst>
            <a:ext uri="{FF2B5EF4-FFF2-40B4-BE49-F238E27FC236}">
              <a16:creationId xmlns:a16="http://schemas.microsoft.com/office/drawing/2014/main" id="{00000000-0008-0000-0600-00001B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106032</xdr:rowOff>
    </xdr:from>
    <xdr:to>
      <xdr:col>116</xdr:col>
      <xdr:colOff>62864</xdr:colOff>
      <xdr:row>58</xdr:row>
      <xdr:rowOff>139700</xdr:rowOff>
    </xdr:to>
    <xdr:cxnSp macro="">
      <xdr:nvCxnSpPr>
        <xdr:cNvPr id="796" name="直線コネクタ 795">
          <a:extLst>
            <a:ext uri="{FF2B5EF4-FFF2-40B4-BE49-F238E27FC236}">
              <a16:creationId xmlns:a16="http://schemas.microsoft.com/office/drawing/2014/main" id="{00000000-0008-0000-0600-00001C030000}"/>
            </a:ext>
          </a:extLst>
        </xdr:cNvPr>
        <xdr:cNvCxnSpPr/>
      </xdr:nvCxnSpPr>
      <xdr:spPr>
        <a:xfrm flipV="1">
          <a:off x="22159595" y="8678532"/>
          <a:ext cx="1269" cy="14052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97" name="貸付金最小値テキスト">
          <a:extLst>
            <a:ext uri="{FF2B5EF4-FFF2-40B4-BE49-F238E27FC236}">
              <a16:creationId xmlns:a16="http://schemas.microsoft.com/office/drawing/2014/main" id="{00000000-0008-0000-0600-00001D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52709</xdr:rowOff>
    </xdr:from>
    <xdr:ext cx="599010" cy="259045"/>
    <xdr:sp macro="" textlink="">
      <xdr:nvSpPr>
        <xdr:cNvPr id="799" name="貸付金最大値テキスト">
          <a:extLst>
            <a:ext uri="{FF2B5EF4-FFF2-40B4-BE49-F238E27FC236}">
              <a16:creationId xmlns:a16="http://schemas.microsoft.com/office/drawing/2014/main" id="{00000000-0008-0000-0600-00001F030000}"/>
            </a:ext>
          </a:extLst>
        </xdr:cNvPr>
        <xdr:cNvSpPr txBox="1"/>
      </xdr:nvSpPr>
      <xdr:spPr>
        <a:xfrm>
          <a:off x="22212300" y="84537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153,682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106032</xdr:rowOff>
    </xdr:from>
    <xdr:to>
      <xdr:col>116</xdr:col>
      <xdr:colOff>152400</xdr:colOff>
      <xdr:row>50</xdr:row>
      <xdr:rowOff>106032</xdr:rowOff>
    </xdr:to>
    <xdr:cxnSp macro="">
      <xdr:nvCxnSpPr>
        <xdr:cNvPr id="800" name="直線コネクタ 799">
          <a:extLst>
            <a:ext uri="{FF2B5EF4-FFF2-40B4-BE49-F238E27FC236}">
              <a16:creationId xmlns:a16="http://schemas.microsoft.com/office/drawing/2014/main" id="{00000000-0008-0000-0600-000020030000}"/>
            </a:ext>
          </a:extLst>
        </xdr:cNvPr>
        <xdr:cNvCxnSpPr/>
      </xdr:nvCxnSpPr>
      <xdr:spPr>
        <a:xfrm>
          <a:off x="22072600" y="86785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122811</xdr:rowOff>
    </xdr:from>
    <xdr:to>
      <xdr:col>116</xdr:col>
      <xdr:colOff>63500</xdr:colOff>
      <xdr:row>58</xdr:row>
      <xdr:rowOff>128901</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a:off x="21323300" y="10066911"/>
          <a:ext cx="838200" cy="60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41551</xdr:rowOff>
    </xdr:from>
    <xdr:ext cx="469744" cy="259045"/>
    <xdr:sp macro="" textlink="">
      <xdr:nvSpPr>
        <xdr:cNvPr id="802" name="貸付金平均値テキスト">
          <a:extLst>
            <a:ext uri="{FF2B5EF4-FFF2-40B4-BE49-F238E27FC236}">
              <a16:creationId xmlns:a16="http://schemas.microsoft.com/office/drawing/2014/main" id="{00000000-0008-0000-0600-000022030000}"/>
            </a:ext>
          </a:extLst>
        </xdr:cNvPr>
        <xdr:cNvSpPr txBox="1"/>
      </xdr:nvSpPr>
      <xdr:spPr>
        <a:xfrm>
          <a:off x="22212300" y="981420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18674</xdr:rowOff>
    </xdr:from>
    <xdr:to>
      <xdr:col>116</xdr:col>
      <xdr:colOff>114300</xdr:colOff>
      <xdr:row>58</xdr:row>
      <xdr:rowOff>120274</xdr:rowOff>
    </xdr:to>
    <xdr:sp macro="" textlink="">
      <xdr:nvSpPr>
        <xdr:cNvPr id="803" name="フローチャート: 判断 802">
          <a:extLst>
            <a:ext uri="{FF2B5EF4-FFF2-40B4-BE49-F238E27FC236}">
              <a16:creationId xmlns:a16="http://schemas.microsoft.com/office/drawing/2014/main" id="{00000000-0008-0000-0600-000023030000}"/>
            </a:ext>
          </a:extLst>
        </xdr:cNvPr>
        <xdr:cNvSpPr/>
      </xdr:nvSpPr>
      <xdr:spPr>
        <a:xfrm>
          <a:off x="22110700" y="99627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115807</xdr:rowOff>
    </xdr:from>
    <xdr:to>
      <xdr:col>111</xdr:col>
      <xdr:colOff>177800</xdr:colOff>
      <xdr:row>58</xdr:row>
      <xdr:rowOff>122811</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a:off x="20434300" y="10059907"/>
          <a:ext cx="889000" cy="7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15912</xdr:rowOff>
    </xdr:from>
    <xdr:to>
      <xdr:col>112</xdr:col>
      <xdr:colOff>38100</xdr:colOff>
      <xdr:row>58</xdr:row>
      <xdr:rowOff>117512</xdr:rowOff>
    </xdr:to>
    <xdr:sp macro="" textlink="">
      <xdr:nvSpPr>
        <xdr:cNvPr id="805" name="フローチャート: 判断 804">
          <a:extLst>
            <a:ext uri="{FF2B5EF4-FFF2-40B4-BE49-F238E27FC236}">
              <a16:creationId xmlns:a16="http://schemas.microsoft.com/office/drawing/2014/main" id="{00000000-0008-0000-0600-000025030000}"/>
            </a:ext>
          </a:extLst>
        </xdr:cNvPr>
        <xdr:cNvSpPr/>
      </xdr:nvSpPr>
      <xdr:spPr>
        <a:xfrm>
          <a:off x="21272500" y="99600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134039</xdr:rowOff>
    </xdr:from>
    <xdr:ext cx="469744"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21088428" y="97352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97172</xdr:rowOff>
    </xdr:from>
    <xdr:to>
      <xdr:col>107</xdr:col>
      <xdr:colOff>50800</xdr:colOff>
      <xdr:row>58</xdr:row>
      <xdr:rowOff>115807</xdr:rowOff>
    </xdr:to>
    <xdr:cxnSp macro="">
      <xdr:nvCxnSpPr>
        <xdr:cNvPr id="807" name="直線コネクタ 806">
          <a:extLst>
            <a:ext uri="{FF2B5EF4-FFF2-40B4-BE49-F238E27FC236}">
              <a16:creationId xmlns:a16="http://schemas.microsoft.com/office/drawing/2014/main" id="{00000000-0008-0000-0600-000027030000}"/>
            </a:ext>
          </a:extLst>
        </xdr:cNvPr>
        <xdr:cNvCxnSpPr/>
      </xdr:nvCxnSpPr>
      <xdr:spPr>
        <a:xfrm>
          <a:off x="19545300" y="10041272"/>
          <a:ext cx="889000" cy="186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16013</xdr:rowOff>
    </xdr:from>
    <xdr:to>
      <xdr:col>107</xdr:col>
      <xdr:colOff>101600</xdr:colOff>
      <xdr:row>58</xdr:row>
      <xdr:rowOff>117613</xdr:rowOff>
    </xdr:to>
    <xdr:sp macro="" textlink="">
      <xdr:nvSpPr>
        <xdr:cNvPr id="808" name="フローチャート: 判断 807">
          <a:extLst>
            <a:ext uri="{FF2B5EF4-FFF2-40B4-BE49-F238E27FC236}">
              <a16:creationId xmlns:a16="http://schemas.microsoft.com/office/drawing/2014/main" id="{00000000-0008-0000-0600-000028030000}"/>
            </a:ext>
          </a:extLst>
        </xdr:cNvPr>
        <xdr:cNvSpPr/>
      </xdr:nvSpPr>
      <xdr:spPr>
        <a:xfrm>
          <a:off x="20383500" y="9960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134140</xdr:rowOff>
    </xdr:from>
    <xdr:ext cx="469744"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20199428" y="97353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97172</xdr:rowOff>
    </xdr:from>
    <xdr:to>
      <xdr:col>102</xdr:col>
      <xdr:colOff>114300</xdr:colOff>
      <xdr:row>58</xdr:row>
      <xdr:rowOff>97811</xdr:rowOff>
    </xdr:to>
    <xdr:cxnSp macro="">
      <xdr:nvCxnSpPr>
        <xdr:cNvPr id="810" name="直線コネクタ 809">
          <a:extLst>
            <a:ext uri="{FF2B5EF4-FFF2-40B4-BE49-F238E27FC236}">
              <a16:creationId xmlns:a16="http://schemas.microsoft.com/office/drawing/2014/main" id="{00000000-0008-0000-0600-00002A030000}"/>
            </a:ext>
          </a:extLst>
        </xdr:cNvPr>
        <xdr:cNvCxnSpPr/>
      </xdr:nvCxnSpPr>
      <xdr:spPr>
        <a:xfrm flipV="1">
          <a:off x="18656300" y="10041272"/>
          <a:ext cx="889000" cy="6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14459</xdr:rowOff>
    </xdr:from>
    <xdr:to>
      <xdr:col>102</xdr:col>
      <xdr:colOff>165100</xdr:colOff>
      <xdr:row>58</xdr:row>
      <xdr:rowOff>116059</xdr:rowOff>
    </xdr:to>
    <xdr:sp macro="" textlink="">
      <xdr:nvSpPr>
        <xdr:cNvPr id="811" name="フローチャート: 判断 810">
          <a:extLst>
            <a:ext uri="{FF2B5EF4-FFF2-40B4-BE49-F238E27FC236}">
              <a16:creationId xmlns:a16="http://schemas.microsoft.com/office/drawing/2014/main" id="{00000000-0008-0000-0600-00002B030000}"/>
            </a:ext>
          </a:extLst>
        </xdr:cNvPr>
        <xdr:cNvSpPr/>
      </xdr:nvSpPr>
      <xdr:spPr>
        <a:xfrm>
          <a:off x="19494500" y="99585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132586</xdr:rowOff>
    </xdr:from>
    <xdr:ext cx="469744"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19310428" y="97337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15839</xdr:rowOff>
    </xdr:from>
    <xdr:to>
      <xdr:col>98</xdr:col>
      <xdr:colOff>38100</xdr:colOff>
      <xdr:row>58</xdr:row>
      <xdr:rowOff>117439</xdr:rowOff>
    </xdr:to>
    <xdr:sp macro="" textlink="">
      <xdr:nvSpPr>
        <xdr:cNvPr id="813" name="フローチャート: 判断 812">
          <a:extLst>
            <a:ext uri="{FF2B5EF4-FFF2-40B4-BE49-F238E27FC236}">
              <a16:creationId xmlns:a16="http://schemas.microsoft.com/office/drawing/2014/main" id="{00000000-0008-0000-0600-00002D030000}"/>
            </a:ext>
          </a:extLst>
        </xdr:cNvPr>
        <xdr:cNvSpPr/>
      </xdr:nvSpPr>
      <xdr:spPr>
        <a:xfrm>
          <a:off x="18605500" y="99599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133966</xdr:rowOff>
    </xdr:from>
    <xdr:ext cx="469744"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8421428" y="97351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8" name="テキスト ボックス 817">
          <a:extLst>
            <a:ext uri="{FF2B5EF4-FFF2-40B4-BE49-F238E27FC236}">
              <a16:creationId xmlns:a16="http://schemas.microsoft.com/office/drawing/2014/main" id="{00000000-0008-0000-0600-000032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78101</xdr:rowOff>
    </xdr:from>
    <xdr:to>
      <xdr:col>116</xdr:col>
      <xdr:colOff>114300</xdr:colOff>
      <xdr:row>59</xdr:row>
      <xdr:rowOff>8251</xdr:rowOff>
    </xdr:to>
    <xdr:sp macro="" textlink="">
      <xdr:nvSpPr>
        <xdr:cNvPr id="820" name="楕円 819">
          <a:extLst>
            <a:ext uri="{FF2B5EF4-FFF2-40B4-BE49-F238E27FC236}">
              <a16:creationId xmlns:a16="http://schemas.microsoft.com/office/drawing/2014/main" id="{00000000-0008-0000-0600-000034030000}"/>
            </a:ext>
          </a:extLst>
        </xdr:cNvPr>
        <xdr:cNvSpPr/>
      </xdr:nvSpPr>
      <xdr:spPr>
        <a:xfrm>
          <a:off x="22110700" y="10022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57</xdr:row>
      <xdr:rowOff>168551</xdr:rowOff>
    </xdr:from>
    <xdr:ext cx="469744" cy="259045"/>
    <xdr:sp macro="" textlink="">
      <xdr:nvSpPr>
        <xdr:cNvPr id="821" name="貸付金該当値テキスト">
          <a:extLst>
            <a:ext uri="{FF2B5EF4-FFF2-40B4-BE49-F238E27FC236}">
              <a16:creationId xmlns:a16="http://schemas.microsoft.com/office/drawing/2014/main" id="{00000000-0008-0000-0600-000035030000}"/>
            </a:ext>
          </a:extLst>
        </xdr:cNvPr>
        <xdr:cNvSpPr txBox="1"/>
      </xdr:nvSpPr>
      <xdr:spPr>
        <a:xfrm>
          <a:off x="22212300" y="99412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72011</xdr:rowOff>
    </xdr:from>
    <xdr:to>
      <xdr:col>112</xdr:col>
      <xdr:colOff>38100</xdr:colOff>
      <xdr:row>59</xdr:row>
      <xdr:rowOff>2161</xdr:rowOff>
    </xdr:to>
    <xdr:sp macro="" textlink="">
      <xdr:nvSpPr>
        <xdr:cNvPr id="822" name="楕円 821">
          <a:extLst>
            <a:ext uri="{FF2B5EF4-FFF2-40B4-BE49-F238E27FC236}">
              <a16:creationId xmlns:a16="http://schemas.microsoft.com/office/drawing/2014/main" id="{00000000-0008-0000-0600-000036030000}"/>
            </a:ext>
          </a:extLst>
        </xdr:cNvPr>
        <xdr:cNvSpPr/>
      </xdr:nvSpPr>
      <xdr:spPr>
        <a:xfrm>
          <a:off x="21272500" y="100161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58</xdr:row>
      <xdr:rowOff>164738</xdr:rowOff>
    </xdr:from>
    <xdr:ext cx="469744"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21088428" y="101088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65007</xdr:rowOff>
    </xdr:from>
    <xdr:to>
      <xdr:col>107</xdr:col>
      <xdr:colOff>101600</xdr:colOff>
      <xdr:row>58</xdr:row>
      <xdr:rowOff>166607</xdr:rowOff>
    </xdr:to>
    <xdr:sp macro="" textlink="">
      <xdr:nvSpPr>
        <xdr:cNvPr id="824" name="楕円 823">
          <a:extLst>
            <a:ext uri="{FF2B5EF4-FFF2-40B4-BE49-F238E27FC236}">
              <a16:creationId xmlns:a16="http://schemas.microsoft.com/office/drawing/2014/main" id="{00000000-0008-0000-0600-000038030000}"/>
            </a:ext>
          </a:extLst>
        </xdr:cNvPr>
        <xdr:cNvSpPr/>
      </xdr:nvSpPr>
      <xdr:spPr>
        <a:xfrm>
          <a:off x="20383500" y="100091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58</xdr:row>
      <xdr:rowOff>157734</xdr:rowOff>
    </xdr:from>
    <xdr:ext cx="469744" cy="259045"/>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20199428" y="101018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46372</xdr:rowOff>
    </xdr:from>
    <xdr:to>
      <xdr:col>102</xdr:col>
      <xdr:colOff>165100</xdr:colOff>
      <xdr:row>58</xdr:row>
      <xdr:rowOff>147972</xdr:rowOff>
    </xdr:to>
    <xdr:sp macro="" textlink="">
      <xdr:nvSpPr>
        <xdr:cNvPr id="826" name="楕円 825">
          <a:extLst>
            <a:ext uri="{FF2B5EF4-FFF2-40B4-BE49-F238E27FC236}">
              <a16:creationId xmlns:a16="http://schemas.microsoft.com/office/drawing/2014/main" id="{00000000-0008-0000-0600-00003A030000}"/>
            </a:ext>
          </a:extLst>
        </xdr:cNvPr>
        <xdr:cNvSpPr/>
      </xdr:nvSpPr>
      <xdr:spPr>
        <a:xfrm>
          <a:off x="19494500" y="9990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58</xdr:row>
      <xdr:rowOff>139099</xdr:rowOff>
    </xdr:from>
    <xdr:ext cx="469744"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9310428" y="100831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47011</xdr:rowOff>
    </xdr:from>
    <xdr:to>
      <xdr:col>98</xdr:col>
      <xdr:colOff>38100</xdr:colOff>
      <xdr:row>58</xdr:row>
      <xdr:rowOff>148611</xdr:rowOff>
    </xdr:to>
    <xdr:sp macro="" textlink="">
      <xdr:nvSpPr>
        <xdr:cNvPr id="828" name="楕円 827">
          <a:extLst>
            <a:ext uri="{FF2B5EF4-FFF2-40B4-BE49-F238E27FC236}">
              <a16:creationId xmlns:a16="http://schemas.microsoft.com/office/drawing/2014/main" id="{00000000-0008-0000-0600-00003C030000}"/>
            </a:ext>
          </a:extLst>
        </xdr:cNvPr>
        <xdr:cNvSpPr/>
      </xdr:nvSpPr>
      <xdr:spPr>
        <a:xfrm>
          <a:off x="18605500" y="99911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58</xdr:row>
      <xdr:rowOff>139738</xdr:rowOff>
    </xdr:from>
    <xdr:ext cx="469744"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8421428" y="100838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32" name="正方形/長方形 831">
          <a:extLst>
            <a:ext uri="{FF2B5EF4-FFF2-40B4-BE49-F238E27FC236}">
              <a16:creationId xmlns:a16="http://schemas.microsoft.com/office/drawing/2014/main" id="{00000000-0008-0000-0600-000040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33" name="正方形/長方形 832">
          <a:extLst>
            <a:ext uri="{FF2B5EF4-FFF2-40B4-BE49-F238E27FC236}">
              <a16:creationId xmlns:a16="http://schemas.microsoft.com/office/drawing/2014/main" id="{00000000-0008-0000-0600-000041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4" name="正方形/長方形 833">
          <a:extLst>
            <a:ext uri="{FF2B5EF4-FFF2-40B4-BE49-F238E27FC236}">
              <a16:creationId xmlns:a16="http://schemas.microsoft.com/office/drawing/2014/main" id="{00000000-0008-0000-0600-000042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5" name="正方形/長方形 834">
          <a:extLst>
            <a:ext uri="{FF2B5EF4-FFF2-40B4-BE49-F238E27FC236}">
              <a16:creationId xmlns:a16="http://schemas.microsoft.com/office/drawing/2014/main" id="{00000000-0008-0000-0600-000043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6" name="正方形/長方形 835">
          <a:extLst>
            <a:ext uri="{FF2B5EF4-FFF2-40B4-BE49-F238E27FC236}">
              <a16:creationId xmlns:a16="http://schemas.microsoft.com/office/drawing/2014/main" id="{00000000-0008-0000-0600-000044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7" name="正方形/長方形 836">
          <a:extLst>
            <a:ext uri="{FF2B5EF4-FFF2-40B4-BE49-F238E27FC236}">
              <a16:creationId xmlns:a16="http://schemas.microsoft.com/office/drawing/2014/main" id="{00000000-0008-0000-0600-000045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79</xdr:row>
      <xdr:rowOff>44450</xdr:rowOff>
    </xdr:from>
    <xdr:to>
      <xdr:col>120</xdr:col>
      <xdr:colOff>114300</xdr:colOff>
      <xdr:row>79</xdr:row>
      <xdr:rowOff>44450</xdr:rowOff>
    </xdr:to>
    <xdr:cxnSp macro="">
      <xdr:nvCxnSpPr>
        <xdr:cNvPr id="840" name="直線コネクタ 839">
          <a:extLst>
            <a:ext uri="{FF2B5EF4-FFF2-40B4-BE49-F238E27FC236}">
              <a16:creationId xmlns:a16="http://schemas.microsoft.com/office/drawing/2014/main" id="{00000000-0008-0000-0600-000048030000}"/>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78</xdr:row>
      <xdr:rowOff>73677</xdr:rowOff>
    </xdr:from>
    <xdr:ext cx="248786" cy="259045"/>
    <xdr:sp macro="" textlink="">
      <xdr:nvSpPr>
        <xdr:cNvPr id="841" name="テキスト ボックス 840">
          <a:extLst>
            <a:ext uri="{FF2B5EF4-FFF2-40B4-BE49-F238E27FC236}">
              <a16:creationId xmlns:a16="http://schemas.microsoft.com/office/drawing/2014/main" id="{00000000-0008-0000-0600-000049030000}"/>
            </a:ext>
          </a:extLst>
        </xdr:cNvPr>
        <xdr:cNvSpPr txBox="1"/>
      </xdr:nvSpPr>
      <xdr:spPr>
        <a:xfrm>
          <a:off x="18039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42" name="直線コネクタ 841">
          <a:extLst>
            <a:ext uri="{FF2B5EF4-FFF2-40B4-BE49-F238E27FC236}">
              <a16:creationId xmlns:a16="http://schemas.microsoft.com/office/drawing/2014/main" id="{00000000-0008-0000-0600-00004A030000}"/>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76</xdr:row>
      <xdr:rowOff>35577</xdr:rowOff>
    </xdr:from>
    <xdr:ext cx="595419" cy="259045"/>
    <xdr:sp macro="" textlink="">
      <xdr:nvSpPr>
        <xdr:cNvPr id="843" name="テキスト ボックス 842">
          <a:extLst>
            <a:ext uri="{FF2B5EF4-FFF2-40B4-BE49-F238E27FC236}">
              <a16:creationId xmlns:a16="http://schemas.microsoft.com/office/drawing/2014/main" id="{00000000-0008-0000-0600-00004B030000}"/>
            </a:ext>
          </a:extLst>
        </xdr:cNvPr>
        <xdr:cNvSpPr txBox="1"/>
      </xdr:nvSpPr>
      <xdr:spPr>
        <a:xfrm>
          <a:off x="17692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73</xdr:row>
      <xdr:rowOff>168927</xdr:rowOff>
    </xdr:from>
    <xdr:ext cx="595419"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17692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130827</xdr:rowOff>
    </xdr:from>
    <xdr:ext cx="595419" cy="259045"/>
    <xdr:sp macro="" textlink="">
      <xdr:nvSpPr>
        <xdr:cNvPr id="847" name="テキスト ボックス 846">
          <a:extLst>
            <a:ext uri="{FF2B5EF4-FFF2-40B4-BE49-F238E27FC236}">
              <a16:creationId xmlns:a16="http://schemas.microsoft.com/office/drawing/2014/main" id="{00000000-0008-0000-0600-00004F030000}"/>
            </a:ext>
          </a:extLst>
        </xdr:cNvPr>
        <xdr:cNvSpPr txBox="1"/>
      </xdr:nvSpPr>
      <xdr:spPr>
        <a:xfrm>
          <a:off x="17692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49" name="テキスト ボックス 848">
          <a:extLst>
            <a:ext uri="{FF2B5EF4-FFF2-40B4-BE49-F238E27FC236}">
              <a16:creationId xmlns:a16="http://schemas.microsoft.com/office/drawing/2014/main" id="{00000000-0008-0000-0600-0000510300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51" name="テキスト ボックス 850">
          <a:extLst>
            <a:ext uri="{FF2B5EF4-FFF2-40B4-BE49-F238E27FC236}">
              <a16:creationId xmlns:a16="http://schemas.microsoft.com/office/drawing/2014/main" id="{00000000-0008-0000-0600-000053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52" name="繰出金グラフ枠">
          <a:extLst>
            <a:ext uri="{FF2B5EF4-FFF2-40B4-BE49-F238E27FC236}">
              <a16:creationId xmlns:a16="http://schemas.microsoft.com/office/drawing/2014/main" id="{00000000-0008-0000-0600-000054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124921</xdr:rowOff>
    </xdr:from>
    <xdr:to>
      <xdr:col>116</xdr:col>
      <xdr:colOff>62864</xdr:colOff>
      <xdr:row>78</xdr:row>
      <xdr:rowOff>120731</xdr:rowOff>
    </xdr:to>
    <xdr:cxnSp macro="">
      <xdr:nvCxnSpPr>
        <xdr:cNvPr id="853" name="直線コネクタ 852">
          <a:extLst>
            <a:ext uri="{FF2B5EF4-FFF2-40B4-BE49-F238E27FC236}">
              <a16:creationId xmlns:a16="http://schemas.microsoft.com/office/drawing/2014/main" id="{00000000-0008-0000-0600-000055030000}"/>
            </a:ext>
          </a:extLst>
        </xdr:cNvPr>
        <xdr:cNvCxnSpPr/>
      </xdr:nvCxnSpPr>
      <xdr:spPr>
        <a:xfrm flipV="1">
          <a:off x="22159595" y="12297871"/>
          <a:ext cx="1269" cy="11959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124558</xdr:rowOff>
    </xdr:from>
    <xdr:ext cx="534377" cy="259045"/>
    <xdr:sp macro="" textlink="">
      <xdr:nvSpPr>
        <xdr:cNvPr id="854" name="繰出金最小値テキスト">
          <a:extLst>
            <a:ext uri="{FF2B5EF4-FFF2-40B4-BE49-F238E27FC236}">
              <a16:creationId xmlns:a16="http://schemas.microsoft.com/office/drawing/2014/main" id="{00000000-0008-0000-0600-000056030000}"/>
            </a:ext>
          </a:extLst>
        </xdr:cNvPr>
        <xdr:cNvSpPr txBox="1"/>
      </xdr:nvSpPr>
      <xdr:spPr>
        <a:xfrm>
          <a:off x="22212300" y="134976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24,979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120731</xdr:rowOff>
    </xdr:from>
    <xdr:to>
      <xdr:col>116</xdr:col>
      <xdr:colOff>152400</xdr:colOff>
      <xdr:row>78</xdr:row>
      <xdr:rowOff>120731</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a:off x="22072600" y="134938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70</xdr:row>
      <xdr:rowOff>71598</xdr:rowOff>
    </xdr:from>
    <xdr:ext cx="599010" cy="259045"/>
    <xdr:sp macro="" textlink="">
      <xdr:nvSpPr>
        <xdr:cNvPr id="856" name="繰出金最大値テキスト">
          <a:extLst>
            <a:ext uri="{FF2B5EF4-FFF2-40B4-BE49-F238E27FC236}">
              <a16:creationId xmlns:a16="http://schemas.microsoft.com/office/drawing/2014/main" id="{00000000-0008-0000-0600-000058030000}"/>
            </a:ext>
          </a:extLst>
        </xdr:cNvPr>
        <xdr:cNvSpPr txBox="1"/>
      </xdr:nvSpPr>
      <xdr:spPr>
        <a:xfrm>
          <a:off x="22212300" y="120730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338,879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124921</xdr:rowOff>
    </xdr:from>
    <xdr:to>
      <xdr:col>116</xdr:col>
      <xdr:colOff>152400</xdr:colOff>
      <xdr:row>71</xdr:row>
      <xdr:rowOff>124921</xdr:rowOff>
    </xdr:to>
    <xdr:cxnSp macro="">
      <xdr:nvCxnSpPr>
        <xdr:cNvPr id="857" name="直線コネクタ 856">
          <a:extLst>
            <a:ext uri="{FF2B5EF4-FFF2-40B4-BE49-F238E27FC236}">
              <a16:creationId xmlns:a16="http://schemas.microsoft.com/office/drawing/2014/main" id="{00000000-0008-0000-0600-000059030000}"/>
            </a:ext>
          </a:extLst>
        </xdr:cNvPr>
        <xdr:cNvCxnSpPr/>
      </xdr:nvCxnSpPr>
      <xdr:spPr>
        <a:xfrm>
          <a:off x="22072600" y="122978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76</xdr:row>
      <xdr:rowOff>81807</xdr:rowOff>
    </xdr:from>
    <xdr:to>
      <xdr:col>116</xdr:col>
      <xdr:colOff>63500</xdr:colOff>
      <xdr:row>77</xdr:row>
      <xdr:rowOff>41512</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flipV="1">
          <a:off x="21323300" y="13112007"/>
          <a:ext cx="838200" cy="1311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76</xdr:row>
      <xdr:rowOff>57718</xdr:rowOff>
    </xdr:from>
    <xdr:ext cx="599010" cy="259045"/>
    <xdr:sp macro="" textlink="">
      <xdr:nvSpPr>
        <xdr:cNvPr id="859" name="繰出金平均値テキスト">
          <a:extLst>
            <a:ext uri="{FF2B5EF4-FFF2-40B4-BE49-F238E27FC236}">
              <a16:creationId xmlns:a16="http://schemas.microsoft.com/office/drawing/2014/main" id="{00000000-0008-0000-0600-00005B030000}"/>
            </a:ext>
          </a:extLst>
        </xdr:cNvPr>
        <xdr:cNvSpPr txBox="1"/>
      </xdr:nvSpPr>
      <xdr:spPr>
        <a:xfrm>
          <a:off x="22212300" y="1308791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112,522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79291</xdr:rowOff>
    </xdr:from>
    <xdr:to>
      <xdr:col>116</xdr:col>
      <xdr:colOff>114300</xdr:colOff>
      <xdr:row>77</xdr:row>
      <xdr:rowOff>9441</xdr:rowOff>
    </xdr:to>
    <xdr:sp macro="" textlink="">
      <xdr:nvSpPr>
        <xdr:cNvPr id="860" name="フローチャート: 判断 859">
          <a:extLst>
            <a:ext uri="{FF2B5EF4-FFF2-40B4-BE49-F238E27FC236}">
              <a16:creationId xmlns:a16="http://schemas.microsoft.com/office/drawing/2014/main" id="{00000000-0008-0000-0600-00005C030000}"/>
            </a:ext>
          </a:extLst>
        </xdr:cNvPr>
        <xdr:cNvSpPr/>
      </xdr:nvSpPr>
      <xdr:spPr>
        <a:xfrm>
          <a:off x="22110700" y="131094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77</xdr:row>
      <xdr:rowOff>41512</xdr:rowOff>
    </xdr:from>
    <xdr:to>
      <xdr:col>111</xdr:col>
      <xdr:colOff>177800</xdr:colOff>
      <xdr:row>77</xdr:row>
      <xdr:rowOff>72892</xdr:rowOff>
    </xdr:to>
    <xdr:cxnSp macro="">
      <xdr:nvCxnSpPr>
        <xdr:cNvPr id="861" name="直線コネクタ 860">
          <a:extLst>
            <a:ext uri="{FF2B5EF4-FFF2-40B4-BE49-F238E27FC236}">
              <a16:creationId xmlns:a16="http://schemas.microsoft.com/office/drawing/2014/main" id="{00000000-0008-0000-0600-00005D030000}"/>
            </a:ext>
          </a:extLst>
        </xdr:cNvPr>
        <xdr:cNvCxnSpPr/>
      </xdr:nvCxnSpPr>
      <xdr:spPr>
        <a:xfrm flipV="1">
          <a:off x="20434300" y="13243162"/>
          <a:ext cx="889000" cy="313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76</xdr:row>
      <xdr:rowOff>60644</xdr:rowOff>
    </xdr:from>
    <xdr:to>
      <xdr:col>112</xdr:col>
      <xdr:colOff>38100</xdr:colOff>
      <xdr:row>76</xdr:row>
      <xdr:rowOff>162244</xdr:rowOff>
    </xdr:to>
    <xdr:sp macro="" textlink="">
      <xdr:nvSpPr>
        <xdr:cNvPr id="862" name="フローチャート: 判断 861">
          <a:extLst>
            <a:ext uri="{FF2B5EF4-FFF2-40B4-BE49-F238E27FC236}">
              <a16:creationId xmlns:a16="http://schemas.microsoft.com/office/drawing/2014/main" id="{00000000-0008-0000-0600-00005E030000}"/>
            </a:ext>
          </a:extLst>
        </xdr:cNvPr>
        <xdr:cNvSpPr/>
      </xdr:nvSpPr>
      <xdr:spPr>
        <a:xfrm>
          <a:off x="21272500" y="13090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75</xdr:row>
      <xdr:rowOff>7322</xdr:rowOff>
    </xdr:from>
    <xdr:ext cx="59901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1023795" y="128660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77</xdr:row>
      <xdr:rowOff>17269</xdr:rowOff>
    </xdr:from>
    <xdr:to>
      <xdr:col>107</xdr:col>
      <xdr:colOff>50800</xdr:colOff>
      <xdr:row>77</xdr:row>
      <xdr:rowOff>72892</xdr:rowOff>
    </xdr:to>
    <xdr:cxnSp macro="">
      <xdr:nvCxnSpPr>
        <xdr:cNvPr id="864" name="直線コネクタ 863">
          <a:extLst>
            <a:ext uri="{FF2B5EF4-FFF2-40B4-BE49-F238E27FC236}">
              <a16:creationId xmlns:a16="http://schemas.microsoft.com/office/drawing/2014/main" id="{00000000-0008-0000-0600-000060030000}"/>
            </a:ext>
          </a:extLst>
        </xdr:cNvPr>
        <xdr:cNvCxnSpPr/>
      </xdr:nvCxnSpPr>
      <xdr:spPr>
        <a:xfrm>
          <a:off x="19545300" y="13218919"/>
          <a:ext cx="889000" cy="556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76</xdr:row>
      <xdr:rowOff>81704</xdr:rowOff>
    </xdr:from>
    <xdr:to>
      <xdr:col>107</xdr:col>
      <xdr:colOff>101600</xdr:colOff>
      <xdr:row>77</xdr:row>
      <xdr:rowOff>11854</xdr:rowOff>
    </xdr:to>
    <xdr:sp macro="" textlink="">
      <xdr:nvSpPr>
        <xdr:cNvPr id="865" name="フローチャート: 判断 864">
          <a:extLst>
            <a:ext uri="{FF2B5EF4-FFF2-40B4-BE49-F238E27FC236}">
              <a16:creationId xmlns:a16="http://schemas.microsoft.com/office/drawing/2014/main" id="{00000000-0008-0000-0600-000061030000}"/>
            </a:ext>
          </a:extLst>
        </xdr:cNvPr>
        <xdr:cNvSpPr/>
      </xdr:nvSpPr>
      <xdr:spPr>
        <a:xfrm>
          <a:off x="20383500" y="131119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75</xdr:row>
      <xdr:rowOff>28380</xdr:rowOff>
    </xdr:from>
    <xdr:ext cx="599010"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20134795" y="128871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77</xdr:row>
      <xdr:rowOff>17269</xdr:rowOff>
    </xdr:from>
    <xdr:to>
      <xdr:col>102</xdr:col>
      <xdr:colOff>114300</xdr:colOff>
      <xdr:row>77</xdr:row>
      <xdr:rowOff>105474</xdr:rowOff>
    </xdr:to>
    <xdr:cxnSp macro="">
      <xdr:nvCxnSpPr>
        <xdr:cNvPr id="867" name="直線コネクタ 866">
          <a:extLst>
            <a:ext uri="{FF2B5EF4-FFF2-40B4-BE49-F238E27FC236}">
              <a16:creationId xmlns:a16="http://schemas.microsoft.com/office/drawing/2014/main" id="{00000000-0008-0000-0600-000063030000}"/>
            </a:ext>
          </a:extLst>
        </xdr:cNvPr>
        <xdr:cNvCxnSpPr/>
      </xdr:nvCxnSpPr>
      <xdr:spPr>
        <a:xfrm flipV="1">
          <a:off x="18656300" y="13218919"/>
          <a:ext cx="889000" cy="882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76</xdr:row>
      <xdr:rowOff>79744</xdr:rowOff>
    </xdr:from>
    <xdr:to>
      <xdr:col>102</xdr:col>
      <xdr:colOff>165100</xdr:colOff>
      <xdr:row>77</xdr:row>
      <xdr:rowOff>9894</xdr:rowOff>
    </xdr:to>
    <xdr:sp macro="" textlink="">
      <xdr:nvSpPr>
        <xdr:cNvPr id="868" name="フローチャート: 判断 867">
          <a:extLst>
            <a:ext uri="{FF2B5EF4-FFF2-40B4-BE49-F238E27FC236}">
              <a16:creationId xmlns:a16="http://schemas.microsoft.com/office/drawing/2014/main" id="{00000000-0008-0000-0600-000064030000}"/>
            </a:ext>
          </a:extLst>
        </xdr:cNvPr>
        <xdr:cNvSpPr/>
      </xdr:nvSpPr>
      <xdr:spPr>
        <a:xfrm>
          <a:off x="19494500" y="13109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75</xdr:row>
      <xdr:rowOff>26422</xdr:rowOff>
    </xdr:from>
    <xdr:ext cx="599010"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19245795" y="128851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87517</xdr:rowOff>
    </xdr:from>
    <xdr:to>
      <xdr:col>98</xdr:col>
      <xdr:colOff>38100</xdr:colOff>
      <xdr:row>77</xdr:row>
      <xdr:rowOff>17667</xdr:rowOff>
    </xdr:to>
    <xdr:sp macro="" textlink="">
      <xdr:nvSpPr>
        <xdr:cNvPr id="870" name="フローチャート: 判断 869">
          <a:extLst>
            <a:ext uri="{FF2B5EF4-FFF2-40B4-BE49-F238E27FC236}">
              <a16:creationId xmlns:a16="http://schemas.microsoft.com/office/drawing/2014/main" id="{00000000-0008-0000-0600-000066030000}"/>
            </a:ext>
          </a:extLst>
        </xdr:cNvPr>
        <xdr:cNvSpPr/>
      </xdr:nvSpPr>
      <xdr:spPr>
        <a:xfrm>
          <a:off x="18605500" y="13117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75</xdr:row>
      <xdr:rowOff>34194</xdr:rowOff>
    </xdr:from>
    <xdr:ext cx="599010"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18356795" y="128929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110,363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31007</xdr:rowOff>
    </xdr:from>
    <xdr:to>
      <xdr:col>116</xdr:col>
      <xdr:colOff>114300</xdr:colOff>
      <xdr:row>76</xdr:row>
      <xdr:rowOff>132607</xdr:rowOff>
    </xdr:to>
    <xdr:sp macro="" textlink="">
      <xdr:nvSpPr>
        <xdr:cNvPr id="877" name="楕円 876">
          <a:extLst>
            <a:ext uri="{FF2B5EF4-FFF2-40B4-BE49-F238E27FC236}">
              <a16:creationId xmlns:a16="http://schemas.microsoft.com/office/drawing/2014/main" id="{00000000-0008-0000-0600-00006D030000}"/>
            </a:ext>
          </a:extLst>
        </xdr:cNvPr>
        <xdr:cNvSpPr/>
      </xdr:nvSpPr>
      <xdr:spPr>
        <a:xfrm>
          <a:off x="22110700" y="13061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75</xdr:row>
      <xdr:rowOff>53884</xdr:rowOff>
    </xdr:from>
    <xdr:ext cx="599010" cy="259045"/>
    <xdr:sp macro="" textlink="">
      <xdr:nvSpPr>
        <xdr:cNvPr id="878" name="繰出金該当値テキスト">
          <a:extLst>
            <a:ext uri="{FF2B5EF4-FFF2-40B4-BE49-F238E27FC236}">
              <a16:creationId xmlns:a16="http://schemas.microsoft.com/office/drawing/2014/main" id="{00000000-0008-0000-0600-00006E030000}"/>
            </a:ext>
          </a:extLst>
        </xdr:cNvPr>
        <xdr:cNvSpPr txBox="1"/>
      </xdr:nvSpPr>
      <xdr:spPr>
        <a:xfrm>
          <a:off x="22212300" y="129126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125,195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76</xdr:row>
      <xdr:rowOff>162162</xdr:rowOff>
    </xdr:from>
    <xdr:to>
      <xdr:col>112</xdr:col>
      <xdr:colOff>38100</xdr:colOff>
      <xdr:row>77</xdr:row>
      <xdr:rowOff>92312</xdr:rowOff>
    </xdr:to>
    <xdr:sp macro="" textlink="">
      <xdr:nvSpPr>
        <xdr:cNvPr id="879" name="楕円 878">
          <a:extLst>
            <a:ext uri="{FF2B5EF4-FFF2-40B4-BE49-F238E27FC236}">
              <a16:creationId xmlns:a16="http://schemas.microsoft.com/office/drawing/2014/main" id="{00000000-0008-0000-0600-00006F030000}"/>
            </a:ext>
          </a:extLst>
        </xdr:cNvPr>
        <xdr:cNvSpPr/>
      </xdr:nvSpPr>
      <xdr:spPr>
        <a:xfrm>
          <a:off x="21272500" y="131923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83439</xdr:rowOff>
    </xdr:from>
    <xdr:ext cx="534377" cy="259045"/>
    <xdr:sp macro="" textlink="">
      <xdr:nvSpPr>
        <xdr:cNvPr id="880" name="テキスト ボックス 879">
          <a:extLst>
            <a:ext uri="{FF2B5EF4-FFF2-40B4-BE49-F238E27FC236}">
              <a16:creationId xmlns:a16="http://schemas.microsoft.com/office/drawing/2014/main" id="{00000000-0008-0000-0600-000070030000}"/>
            </a:ext>
          </a:extLst>
        </xdr:cNvPr>
        <xdr:cNvSpPr txBox="1"/>
      </xdr:nvSpPr>
      <xdr:spPr>
        <a:xfrm>
          <a:off x="21056111" y="132850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77</xdr:row>
      <xdr:rowOff>22092</xdr:rowOff>
    </xdr:from>
    <xdr:to>
      <xdr:col>107</xdr:col>
      <xdr:colOff>101600</xdr:colOff>
      <xdr:row>77</xdr:row>
      <xdr:rowOff>123692</xdr:rowOff>
    </xdr:to>
    <xdr:sp macro="" textlink="">
      <xdr:nvSpPr>
        <xdr:cNvPr id="881" name="楕円 880">
          <a:extLst>
            <a:ext uri="{FF2B5EF4-FFF2-40B4-BE49-F238E27FC236}">
              <a16:creationId xmlns:a16="http://schemas.microsoft.com/office/drawing/2014/main" id="{00000000-0008-0000-0600-000071030000}"/>
            </a:ext>
          </a:extLst>
        </xdr:cNvPr>
        <xdr:cNvSpPr/>
      </xdr:nvSpPr>
      <xdr:spPr>
        <a:xfrm>
          <a:off x="20383500" y="132237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114819</xdr:rowOff>
    </xdr:from>
    <xdr:ext cx="534377"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20167111" y="133164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82,535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76</xdr:row>
      <xdr:rowOff>137919</xdr:rowOff>
    </xdr:from>
    <xdr:to>
      <xdr:col>102</xdr:col>
      <xdr:colOff>165100</xdr:colOff>
      <xdr:row>77</xdr:row>
      <xdr:rowOff>68069</xdr:rowOff>
    </xdr:to>
    <xdr:sp macro="" textlink="">
      <xdr:nvSpPr>
        <xdr:cNvPr id="883" name="楕円 882">
          <a:extLst>
            <a:ext uri="{FF2B5EF4-FFF2-40B4-BE49-F238E27FC236}">
              <a16:creationId xmlns:a16="http://schemas.microsoft.com/office/drawing/2014/main" id="{00000000-0008-0000-0600-000073030000}"/>
            </a:ext>
          </a:extLst>
        </xdr:cNvPr>
        <xdr:cNvSpPr/>
      </xdr:nvSpPr>
      <xdr:spPr>
        <a:xfrm>
          <a:off x="19494500" y="131681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77</xdr:row>
      <xdr:rowOff>59196</xdr:rowOff>
    </xdr:from>
    <xdr:ext cx="534377" cy="259045"/>
    <xdr:sp macro="" textlink="">
      <xdr:nvSpPr>
        <xdr:cNvPr id="884" name="テキスト ボックス 883">
          <a:extLst>
            <a:ext uri="{FF2B5EF4-FFF2-40B4-BE49-F238E27FC236}">
              <a16:creationId xmlns:a16="http://schemas.microsoft.com/office/drawing/2014/main" id="{00000000-0008-0000-0600-000074030000}"/>
            </a:ext>
          </a:extLst>
        </xdr:cNvPr>
        <xdr:cNvSpPr txBox="1"/>
      </xdr:nvSpPr>
      <xdr:spPr>
        <a:xfrm>
          <a:off x="19278111" y="132608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54674</xdr:rowOff>
    </xdr:from>
    <xdr:to>
      <xdr:col>98</xdr:col>
      <xdr:colOff>38100</xdr:colOff>
      <xdr:row>77</xdr:row>
      <xdr:rowOff>156274</xdr:rowOff>
    </xdr:to>
    <xdr:sp macro="" textlink="">
      <xdr:nvSpPr>
        <xdr:cNvPr id="885" name="楕円 884">
          <a:extLst>
            <a:ext uri="{FF2B5EF4-FFF2-40B4-BE49-F238E27FC236}">
              <a16:creationId xmlns:a16="http://schemas.microsoft.com/office/drawing/2014/main" id="{00000000-0008-0000-0600-000075030000}"/>
            </a:ext>
          </a:extLst>
        </xdr:cNvPr>
        <xdr:cNvSpPr/>
      </xdr:nvSpPr>
      <xdr:spPr>
        <a:xfrm>
          <a:off x="18605500" y="13256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77</xdr:row>
      <xdr:rowOff>147401</xdr:rowOff>
    </xdr:from>
    <xdr:ext cx="534377" cy="259045"/>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8389111" y="133490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73,983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91" name="正方形/長方形 890">
          <a:extLst>
            <a:ext uri="{FF2B5EF4-FFF2-40B4-BE49-F238E27FC236}">
              <a16:creationId xmlns:a16="http://schemas.microsoft.com/office/drawing/2014/main" id="{00000000-0008-0000-0600-00007B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92" name="正方形/長方形 891">
          <a:extLst>
            <a:ext uri="{FF2B5EF4-FFF2-40B4-BE49-F238E27FC236}">
              <a16:creationId xmlns:a16="http://schemas.microsoft.com/office/drawing/2014/main" id="{00000000-0008-0000-0600-00007C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3" name="正方形/長方形 892">
          <a:extLst>
            <a:ext uri="{FF2B5EF4-FFF2-40B4-BE49-F238E27FC236}">
              <a16:creationId xmlns:a16="http://schemas.microsoft.com/office/drawing/2014/main" id="{00000000-0008-0000-0600-00007D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4" name="正方形/長方形 893">
          <a:extLst>
            <a:ext uri="{FF2B5EF4-FFF2-40B4-BE49-F238E27FC236}">
              <a16:creationId xmlns:a16="http://schemas.microsoft.com/office/drawing/2014/main" id="{00000000-0008-0000-0600-00007E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5" name="テキスト ボックス 894">
          <a:extLst>
            <a:ext uri="{FF2B5EF4-FFF2-40B4-BE49-F238E27FC236}">
              <a16:creationId xmlns:a16="http://schemas.microsoft.com/office/drawing/2014/main" id="{00000000-0008-0000-0600-00007F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6" name="直線コネクタ 895">
          <a:extLst>
            <a:ext uri="{FF2B5EF4-FFF2-40B4-BE49-F238E27FC236}">
              <a16:creationId xmlns:a16="http://schemas.microsoft.com/office/drawing/2014/main" id="{00000000-0008-0000-0600-000080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8" name="テキスト ボックス 897">
          <a:extLst>
            <a:ext uri="{FF2B5EF4-FFF2-40B4-BE49-F238E27FC236}">
              <a16:creationId xmlns:a16="http://schemas.microsoft.com/office/drawing/2014/main" id="{00000000-0008-0000-0600-000082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900" name="テキスト ボックス 899">
          <a:extLst>
            <a:ext uri="{FF2B5EF4-FFF2-40B4-BE49-F238E27FC236}">
              <a16:creationId xmlns:a16="http://schemas.microsoft.com/office/drawing/2014/main" id="{00000000-0008-0000-0600-000084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901" name="前年度繰上充用金グラフ枠">
          <a:extLst>
            <a:ext uri="{FF2B5EF4-FFF2-40B4-BE49-F238E27FC236}">
              <a16:creationId xmlns:a16="http://schemas.microsoft.com/office/drawing/2014/main" id="{00000000-0008-0000-0600-000085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902" name="直線コネクタ 901">
          <a:extLst>
            <a:ext uri="{FF2B5EF4-FFF2-40B4-BE49-F238E27FC236}">
              <a16:creationId xmlns:a16="http://schemas.microsoft.com/office/drawing/2014/main" id="{00000000-0008-0000-0600-000086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903" name="前年度繰上充用金最小値テキスト">
          <a:extLst>
            <a:ext uri="{FF2B5EF4-FFF2-40B4-BE49-F238E27FC236}">
              <a16:creationId xmlns:a16="http://schemas.microsoft.com/office/drawing/2014/main" id="{00000000-0008-0000-0600-000087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5" name="前年度繰上充用金最大値テキスト">
          <a:extLst>
            <a:ext uri="{FF2B5EF4-FFF2-40B4-BE49-F238E27FC236}">
              <a16:creationId xmlns:a16="http://schemas.microsoft.com/office/drawing/2014/main" id="{00000000-0008-0000-0600-000089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6" name="直線コネクタ 905">
          <a:extLst>
            <a:ext uri="{FF2B5EF4-FFF2-40B4-BE49-F238E27FC236}">
              <a16:creationId xmlns:a16="http://schemas.microsoft.com/office/drawing/2014/main" id="{00000000-0008-0000-0600-00008A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8" name="前年度繰上充用金平均値テキスト">
          <a:extLst>
            <a:ext uri="{FF2B5EF4-FFF2-40B4-BE49-F238E27FC236}">
              <a16:creationId xmlns:a16="http://schemas.microsoft.com/office/drawing/2014/main" id="{00000000-0008-0000-0600-00008C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9" name="フローチャート: 判断 908">
          <a:extLst>
            <a:ext uri="{FF2B5EF4-FFF2-40B4-BE49-F238E27FC236}">
              <a16:creationId xmlns:a16="http://schemas.microsoft.com/office/drawing/2014/main" id="{00000000-0008-0000-0600-00008D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10" name="直線コネクタ 909">
          <a:extLst>
            <a:ext uri="{FF2B5EF4-FFF2-40B4-BE49-F238E27FC236}">
              <a16:creationId xmlns:a16="http://schemas.microsoft.com/office/drawing/2014/main" id="{00000000-0008-0000-0600-00008E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11" name="フローチャート: 判断 910">
          <a:extLst>
            <a:ext uri="{FF2B5EF4-FFF2-40B4-BE49-F238E27FC236}">
              <a16:creationId xmlns:a16="http://schemas.microsoft.com/office/drawing/2014/main" id="{00000000-0008-0000-0600-00008F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3" name="直線コネクタ 912">
          <a:extLst>
            <a:ext uri="{FF2B5EF4-FFF2-40B4-BE49-F238E27FC236}">
              <a16:creationId xmlns:a16="http://schemas.microsoft.com/office/drawing/2014/main" id="{00000000-0008-0000-0600-000091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4" name="フローチャート: 判断 913">
          <a:extLst>
            <a:ext uri="{FF2B5EF4-FFF2-40B4-BE49-F238E27FC236}">
              <a16:creationId xmlns:a16="http://schemas.microsoft.com/office/drawing/2014/main" id="{00000000-0008-0000-0600-000092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6" name="直線コネクタ 915">
          <a:extLst>
            <a:ext uri="{FF2B5EF4-FFF2-40B4-BE49-F238E27FC236}">
              <a16:creationId xmlns:a16="http://schemas.microsoft.com/office/drawing/2014/main" id="{00000000-0008-0000-0600-000094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7" name="フローチャート: 判断 916">
          <a:extLst>
            <a:ext uri="{FF2B5EF4-FFF2-40B4-BE49-F238E27FC236}">
              <a16:creationId xmlns:a16="http://schemas.microsoft.com/office/drawing/2014/main" id="{00000000-0008-0000-0600-000095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9" name="フローチャート: 判断 918">
          <a:extLst>
            <a:ext uri="{FF2B5EF4-FFF2-40B4-BE49-F238E27FC236}">
              <a16:creationId xmlns:a16="http://schemas.microsoft.com/office/drawing/2014/main" id="{00000000-0008-0000-0600-000097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6" name="楕円 925">
          <a:extLst>
            <a:ext uri="{FF2B5EF4-FFF2-40B4-BE49-F238E27FC236}">
              <a16:creationId xmlns:a16="http://schemas.microsoft.com/office/drawing/2014/main" id="{00000000-0008-0000-0600-00009E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7" name="前年度繰上充用金該当値テキスト">
          <a:extLst>
            <a:ext uri="{FF2B5EF4-FFF2-40B4-BE49-F238E27FC236}">
              <a16:creationId xmlns:a16="http://schemas.microsoft.com/office/drawing/2014/main" id="{00000000-0008-0000-0600-00009F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8" name="楕円 927">
          <a:extLst>
            <a:ext uri="{FF2B5EF4-FFF2-40B4-BE49-F238E27FC236}">
              <a16:creationId xmlns:a16="http://schemas.microsoft.com/office/drawing/2014/main" id="{00000000-0008-0000-0600-0000A0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9" name="テキスト ボックス 928">
          <a:extLst>
            <a:ext uri="{FF2B5EF4-FFF2-40B4-BE49-F238E27FC236}">
              <a16:creationId xmlns:a16="http://schemas.microsoft.com/office/drawing/2014/main" id="{00000000-0008-0000-0600-0000A1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30" name="楕円 929">
          <a:extLst>
            <a:ext uri="{FF2B5EF4-FFF2-40B4-BE49-F238E27FC236}">
              <a16:creationId xmlns:a16="http://schemas.microsoft.com/office/drawing/2014/main" id="{00000000-0008-0000-0600-0000A2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31" name="テキスト ボックス 930">
          <a:extLst>
            <a:ext uri="{FF2B5EF4-FFF2-40B4-BE49-F238E27FC236}">
              <a16:creationId xmlns:a16="http://schemas.microsoft.com/office/drawing/2014/main" id="{00000000-0008-0000-0600-0000A3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32" name="楕円 931">
          <a:extLst>
            <a:ext uri="{FF2B5EF4-FFF2-40B4-BE49-F238E27FC236}">
              <a16:creationId xmlns:a16="http://schemas.microsoft.com/office/drawing/2014/main" id="{00000000-0008-0000-0600-0000A4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33" name="テキスト ボックス 932">
          <a:extLst>
            <a:ext uri="{FF2B5EF4-FFF2-40B4-BE49-F238E27FC236}">
              <a16:creationId xmlns:a16="http://schemas.microsoft.com/office/drawing/2014/main" id="{00000000-0008-0000-0600-0000A5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4" name="楕円 933">
          <a:extLst>
            <a:ext uri="{FF2B5EF4-FFF2-40B4-BE49-F238E27FC236}">
              <a16:creationId xmlns:a16="http://schemas.microsoft.com/office/drawing/2014/main" id="{00000000-0008-0000-0600-0000A6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5" name="テキスト ボックス 934">
          <a:extLst>
            <a:ext uri="{FF2B5EF4-FFF2-40B4-BE49-F238E27FC236}">
              <a16:creationId xmlns:a16="http://schemas.microsoft.com/office/drawing/2014/main" id="{00000000-0008-0000-0600-0000A7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6" name="正方形/長方形 935">
          <a:extLst>
            <a:ext uri="{FF2B5EF4-FFF2-40B4-BE49-F238E27FC236}">
              <a16:creationId xmlns:a16="http://schemas.microsoft.com/office/drawing/2014/main" id="{00000000-0008-0000-0600-0000A8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7" name="正方形/長方形 936">
          <a:extLst>
            <a:ext uri="{FF2B5EF4-FFF2-40B4-BE49-F238E27FC236}">
              <a16:creationId xmlns:a16="http://schemas.microsoft.com/office/drawing/2014/main" id="{00000000-0008-0000-0600-0000A9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8" name="テキスト ボックス 937">
          <a:extLst>
            <a:ext uri="{FF2B5EF4-FFF2-40B4-BE49-F238E27FC236}">
              <a16:creationId xmlns:a16="http://schemas.microsoft.com/office/drawing/2014/main" id="{00000000-0008-0000-0600-0000AA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類似団体と比較すると、物件費、補助費等、普通建設事業費（うち新規整備）、公債費、積立金、繰出金が多くなっている。</a:t>
          </a:r>
        </a:p>
        <a:p>
          <a:r>
            <a:rPr kumimoji="1" lang="ja-JP" altLang="en-US" sz="1300">
              <a:latin typeface="ＭＳ Ｐゴシック" panose="020B0600070205080204" pitchFamily="50" charset="-128"/>
              <a:ea typeface="ＭＳ Ｐゴシック" panose="020B0600070205080204" pitchFamily="50" charset="-128"/>
            </a:rPr>
            <a:t>　物件費は、新型コロナウイルス感染症の影響等により秩父別温泉の減収に対する支援金として指定管理委託料を増額したこと等により増加したことが主な要因である。更に、物価高騰による影響、新型コロナウイルス感染症の５類移行後、客足が戻っていないこと、各種助成がなくなったことから指定管理料の増加傾向が継続している。</a:t>
          </a:r>
        </a:p>
        <a:p>
          <a:r>
            <a:rPr kumimoji="1" lang="ja-JP" altLang="en-US" sz="1300">
              <a:latin typeface="ＭＳ Ｐゴシック" panose="020B0600070205080204" pitchFamily="50" charset="-128"/>
              <a:ea typeface="ＭＳ Ｐゴシック" panose="020B0600070205080204" pitchFamily="50" charset="-128"/>
            </a:rPr>
            <a:t>　補助費等は、ふるさと納税の増に伴う返礼費用の増により増加傾向にあるほか、</a:t>
          </a:r>
          <a:r>
            <a:rPr kumimoji="1" lang="en-US" altLang="ja-JP" sz="1300">
              <a:latin typeface="ＭＳ Ｐゴシック" panose="020B0600070205080204" pitchFamily="50" charset="-128"/>
              <a:ea typeface="ＭＳ Ｐゴシック" panose="020B0600070205080204" pitchFamily="50" charset="-128"/>
            </a:rPr>
            <a:t>R2</a:t>
          </a:r>
          <a:r>
            <a:rPr kumimoji="1" lang="ja-JP" altLang="en-US" sz="1300">
              <a:latin typeface="ＭＳ Ｐゴシック" panose="020B0600070205080204" pitchFamily="50" charset="-128"/>
              <a:ea typeface="ＭＳ Ｐゴシック" panose="020B0600070205080204" pitchFamily="50" charset="-128"/>
            </a:rPr>
            <a:t>に国の特別定額給付金事業により増加している。</a:t>
          </a:r>
        </a:p>
        <a:p>
          <a:r>
            <a:rPr kumimoji="1" lang="ja-JP" altLang="en-US" sz="1300">
              <a:latin typeface="ＭＳ Ｐゴシック" panose="020B0600070205080204" pitchFamily="50" charset="-128"/>
              <a:ea typeface="ＭＳ Ｐゴシック" panose="020B0600070205080204" pitchFamily="50" charset="-128"/>
            </a:rPr>
            <a:t>　普通建設事業費は、令和５年度から地域マイクログリッド構築事業の工事を開始したこと、義務教育学校整備事業やコミュニティ施設建設に係る実施設計等の実施により増加している。</a:t>
          </a:r>
        </a:p>
        <a:p>
          <a:r>
            <a:rPr kumimoji="1" lang="ja-JP" altLang="en-US" sz="1300">
              <a:latin typeface="ＭＳ Ｐゴシック" panose="020B0600070205080204" pitchFamily="50" charset="-128"/>
              <a:ea typeface="ＭＳ Ｐゴシック" panose="020B0600070205080204" pitchFamily="50" charset="-128"/>
            </a:rPr>
            <a:t>　公債費は、繰上償還を実施していることもあるが、類似団体と比較しても高い水準が続いている。　積立金は、ふるさと納税の増に伴い、ふるさと納税基金への積立が増加した。繰出金は、令和６年度からの公営企業会計適用に備えた農業集落排水事業特別会計への操出金の増加により上昇している。</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2,229
2,224
47.18
4,795,009
4,644,816
74,729
2,009,567
3,768,581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a:extLst>
            <a:ext uri="{FF2B5EF4-FFF2-40B4-BE49-F238E27FC236}">
              <a16:creationId xmlns:a16="http://schemas.microsoft.com/office/drawing/2014/main" id="{00000000-0008-0000-0700-00002A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a:extLst>
            <a:ext uri="{FF2B5EF4-FFF2-40B4-BE49-F238E27FC236}">
              <a16:creationId xmlns:a16="http://schemas.microsoft.com/office/drawing/2014/main" id="{00000000-0008-0000-0700-00002B000000}"/>
            </a:ext>
          </a:extLst>
        </xdr:cNvPr>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a:extLst>
            <a:ext uri="{FF2B5EF4-FFF2-40B4-BE49-F238E27FC236}">
              <a16:creationId xmlns:a16="http://schemas.microsoft.com/office/drawing/2014/main" id="{00000000-0008-0000-0700-00002C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5" name="テキスト ボックス 44">
          <a:extLst>
            <a:ext uri="{FF2B5EF4-FFF2-40B4-BE49-F238E27FC236}">
              <a16:creationId xmlns:a16="http://schemas.microsoft.com/office/drawing/2014/main" id="{00000000-0008-0000-0700-00002D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a:extLst>
            <a:ext uri="{FF2B5EF4-FFF2-40B4-BE49-F238E27FC236}">
              <a16:creationId xmlns:a16="http://schemas.microsoft.com/office/drawing/2014/main" id="{00000000-0008-0000-0700-00002E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7" name="テキスト ボックス 46">
          <a:extLst>
            <a:ext uri="{FF2B5EF4-FFF2-40B4-BE49-F238E27FC236}">
              <a16:creationId xmlns:a16="http://schemas.microsoft.com/office/drawing/2014/main" id="{00000000-0008-0000-0700-00002F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a:extLst>
            <a:ext uri="{FF2B5EF4-FFF2-40B4-BE49-F238E27FC236}">
              <a16:creationId xmlns:a16="http://schemas.microsoft.com/office/drawing/2014/main" id="{00000000-0008-0000-0700-000030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49" name="テキスト ボックス 48">
          <a:extLst>
            <a:ext uri="{FF2B5EF4-FFF2-40B4-BE49-F238E27FC236}">
              <a16:creationId xmlns:a16="http://schemas.microsoft.com/office/drawing/2014/main" id="{00000000-0008-0000-0700-000031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a:extLst>
            <a:ext uri="{FF2B5EF4-FFF2-40B4-BE49-F238E27FC236}">
              <a16:creationId xmlns:a16="http://schemas.microsoft.com/office/drawing/2014/main" id="{00000000-0008-0000-0700-000032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a:extLst>
            <a:ext uri="{FF2B5EF4-FFF2-40B4-BE49-F238E27FC236}">
              <a16:creationId xmlns:a16="http://schemas.microsoft.com/office/drawing/2014/main" id="{00000000-0008-0000-0700-000034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3" name="テキスト ボックス 52">
          <a:extLst>
            <a:ext uri="{FF2B5EF4-FFF2-40B4-BE49-F238E27FC236}">
              <a16:creationId xmlns:a16="http://schemas.microsoft.com/office/drawing/2014/main" id="{00000000-0008-0000-0700-000035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議会費グラフ枠">
          <a:extLst>
            <a:ext uri="{FF2B5EF4-FFF2-40B4-BE49-F238E27FC236}">
              <a16:creationId xmlns:a16="http://schemas.microsoft.com/office/drawing/2014/main" id="{00000000-0008-0000-0700-000036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85503</xdr:rowOff>
    </xdr:from>
    <xdr:to>
      <xdr:col>24</xdr:col>
      <xdr:colOff>62865</xdr:colOff>
      <xdr:row>38</xdr:row>
      <xdr:rowOff>45345</xdr:rowOff>
    </xdr:to>
    <xdr:cxnSp macro="">
      <xdr:nvCxnSpPr>
        <xdr:cNvPr id="55" name="直線コネクタ 54">
          <a:extLst>
            <a:ext uri="{FF2B5EF4-FFF2-40B4-BE49-F238E27FC236}">
              <a16:creationId xmlns:a16="http://schemas.microsoft.com/office/drawing/2014/main" id="{00000000-0008-0000-0700-000037000000}"/>
            </a:ext>
          </a:extLst>
        </xdr:cNvPr>
        <xdr:cNvCxnSpPr/>
      </xdr:nvCxnSpPr>
      <xdr:spPr>
        <a:xfrm flipV="1">
          <a:off x="4633595" y="5229003"/>
          <a:ext cx="1270" cy="13314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49172</xdr:rowOff>
    </xdr:from>
    <xdr:ext cx="469744" cy="259045"/>
    <xdr:sp macro="" textlink="">
      <xdr:nvSpPr>
        <xdr:cNvPr id="56" name="議会費最小値テキスト">
          <a:extLst>
            <a:ext uri="{FF2B5EF4-FFF2-40B4-BE49-F238E27FC236}">
              <a16:creationId xmlns:a16="http://schemas.microsoft.com/office/drawing/2014/main" id="{00000000-0008-0000-0700-000038000000}"/>
            </a:ext>
          </a:extLst>
        </xdr:cNvPr>
        <xdr:cNvSpPr txBox="1"/>
      </xdr:nvSpPr>
      <xdr:spPr>
        <a:xfrm>
          <a:off x="4686300" y="65642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45345</xdr:rowOff>
    </xdr:from>
    <xdr:to>
      <xdr:col>24</xdr:col>
      <xdr:colOff>152400</xdr:colOff>
      <xdr:row>38</xdr:row>
      <xdr:rowOff>45345</xdr:rowOff>
    </xdr:to>
    <xdr:cxnSp macro="">
      <xdr:nvCxnSpPr>
        <xdr:cNvPr id="57" name="直線コネクタ 56">
          <a:extLst>
            <a:ext uri="{FF2B5EF4-FFF2-40B4-BE49-F238E27FC236}">
              <a16:creationId xmlns:a16="http://schemas.microsoft.com/office/drawing/2014/main" id="{00000000-0008-0000-0700-000039000000}"/>
            </a:ext>
          </a:extLst>
        </xdr:cNvPr>
        <xdr:cNvCxnSpPr/>
      </xdr:nvCxnSpPr>
      <xdr:spPr>
        <a:xfrm>
          <a:off x="4546600" y="65604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32180</xdr:rowOff>
    </xdr:from>
    <xdr:ext cx="534377" cy="259045"/>
    <xdr:sp macro="" textlink="">
      <xdr:nvSpPr>
        <xdr:cNvPr id="58" name="議会費最大値テキスト">
          <a:extLst>
            <a:ext uri="{FF2B5EF4-FFF2-40B4-BE49-F238E27FC236}">
              <a16:creationId xmlns:a16="http://schemas.microsoft.com/office/drawing/2014/main" id="{00000000-0008-0000-0700-00003A000000}"/>
            </a:ext>
          </a:extLst>
        </xdr:cNvPr>
        <xdr:cNvSpPr txBox="1"/>
      </xdr:nvSpPr>
      <xdr:spPr>
        <a:xfrm>
          <a:off x="4686300" y="50042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78,845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85503</xdr:rowOff>
    </xdr:from>
    <xdr:to>
      <xdr:col>24</xdr:col>
      <xdr:colOff>152400</xdr:colOff>
      <xdr:row>30</xdr:row>
      <xdr:rowOff>85503</xdr:rowOff>
    </xdr:to>
    <xdr:cxnSp macro="">
      <xdr:nvCxnSpPr>
        <xdr:cNvPr id="59" name="直線コネクタ 58">
          <a:extLst>
            <a:ext uri="{FF2B5EF4-FFF2-40B4-BE49-F238E27FC236}">
              <a16:creationId xmlns:a16="http://schemas.microsoft.com/office/drawing/2014/main" id="{00000000-0008-0000-0700-00003B000000}"/>
            </a:ext>
          </a:extLst>
        </xdr:cNvPr>
        <xdr:cNvCxnSpPr/>
      </xdr:nvCxnSpPr>
      <xdr:spPr>
        <a:xfrm>
          <a:off x="4546600" y="52290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93447</xdr:rowOff>
    </xdr:from>
    <xdr:to>
      <xdr:col>24</xdr:col>
      <xdr:colOff>63500</xdr:colOff>
      <xdr:row>36</xdr:row>
      <xdr:rowOff>121641</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flipV="1">
          <a:off x="3797300" y="6265647"/>
          <a:ext cx="838200" cy="28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138250</xdr:rowOff>
    </xdr:from>
    <xdr:ext cx="534377" cy="259045"/>
    <xdr:sp macro="" textlink="">
      <xdr:nvSpPr>
        <xdr:cNvPr id="61" name="議会費平均値テキスト">
          <a:extLst>
            <a:ext uri="{FF2B5EF4-FFF2-40B4-BE49-F238E27FC236}">
              <a16:creationId xmlns:a16="http://schemas.microsoft.com/office/drawing/2014/main" id="{00000000-0008-0000-0700-00003D000000}"/>
            </a:ext>
          </a:extLst>
        </xdr:cNvPr>
        <xdr:cNvSpPr txBox="1"/>
      </xdr:nvSpPr>
      <xdr:spPr>
        <a:xfrm>
          <a:off x="4686300" y="631045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159823</xdr:rowOff>
    </xdr:from>
    <xdr:to>
      <xdr:col>24</xdr:col>
      <xdr:colOff>114300</xdr:colOff>
      <xdr:row>37</xdr:row>
      <xdr:rowOff>89973</xdr:rowOff>
    </xdr:to>
    <xdr:sp macro="" textlink="">
      <xdr:nvSpPr>
        <xdr:cNvPr id="62" name="フローチャート: 判断 61">
          <a:extLst>
            <a:ext uri="{FF2B5EF4-FFF2-40B4-BE49-F238E27FC236}">
              <a16:creationId xmlns:a16="http://schemas.microsoft.com/office/drawing/2014/main" id="{00000000-0008-0000-0700-00003E000000}"/>
            </a:ext>
          </a:extLst>
        </xdr:cNvPr>
        <xdr:cNvSpPr/>
      </xdr:nvSpPr>
      <xdr:spPr>
        <a:xfrm>
          <a:off x="4584700" y="6332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121641</xdr:rowOff>
    </xdr:from>
    <xdr:to>
      <xdr:col>19</xdr:col>
      <xdr:colOff>177800</xdr:colOff>
      <xdr:row>36</xdr:row>
      <xdr:rowOff>128556</xdr:rowOff>
    </xdr:to>
    <xdr:cxnSp macro="">
      <xdr:nvCxnSpPr>
        <xdr:cNvPr id="63" name="直線コネクタ 62">
          <a:extLst>
            <a:ext uri="{FF2B5EF4-FFF2-40B4-BE49-F238E27FC236}">
              <a16:creationId xmlns:a16="http://schemas.microsoft.com/office/drawing/2014/main" id="{00000000-0008-0000-0700-00003F000000}"/>
            </a:ext>
          </a:extLst>
        </xdr:cNvPr>
        <xdr:cNvCxnSpPr/>
      </xdr:nvCxnSpPr>
      <xdr:spPr>
        <a:xfrm flipV="1">
          <a:off x="2908300" y="6293841"/>
          <a:ext cx="889000" cy="69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164967</xdr:rowOff>
    </xdr:from>
    <xdr:to>
      <xdr:col>20</xdr:col>
      <xdr:colOff>38100</xdr:colOff>
      <xdr:row>37</xdr:row>
      <xdr:rowOff>95117</xdr:rowOff>
    </xdr:to>
    <xdr:sp macro="" textlink="">
      <xdr:nvSpPr>
        <xdr:cNvPr id="64" name="フローチャート: 判断 63">
          <a:extLst>
            <a:ext uri="{FF2B5EF4-FFF2-40B4-BE49-F238E27FC236}">
              <a16:creationId xmlns:a16="http://schemas.microsoft.com/office/drawing/2014/main" id="{00000000-0008-0000-0700-000040000000}"/>
            </a:ext>
          </a:extLst>
        </xdr:cNvPr>
        <xdr:cNvSpPr/>
      </xdr:nvSpPr>
      <xdr:spPr>
        <a:xfrm>
          <a:off x="3746500" y="63371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86244</xdr:rowOff>
    </xdr:from>
    <xdr:ext cx="534377" cy="259045"/>
    <xdr:sp macro="" textlink="">
      <xdr:nvSpPr>
        <xdr:cNvPr id="65" name="テキスト ボックス 64">
          <a:extLst>
            <a:ext uri="{FF2B5EF4-FFF2-40B4-BE49-F238E27FC236}">
              <a16:creationId xmlns:a16="http://schemas.microsoft.com/office/drawing/2014/main" id="{00000000-0008-0000-0700-000041000000}"/>
            </a:ext>
          </a:extLst>
        </xdr:cNvPr>
        <xdr:cNvSpPr txBox="1"/>
      </xdr:nvSpPr>
      <xdr:spPr>
        <a:xfrm>
          <a:off x="3530111" y="64298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128556</xdr:rowOff>
    </xdr:from>
    <xdr:to>
      <xdr:col>15</xdr:col>
      <xdr:colOff>50800</xdr:colOff>
      <xdr:row>36</xdr:row>
      <xdr:rowOff>170866</xdr:rowOff>
    </xdr:to>
    <xdr:cxnSp macro="">
      <xdr:nvCxnSpPr>
        <xdr:cNvPr id="66" name="直線コネクタ 65">
          <a:extLst>
            <a:ext uri="{FF2B5EF4-FFF2-40B4-BE49-F238E27FC236}">
              <a16:creationId xmlns:a16="http://schemas.microsoft.com/office/drawing/2014/main" id="{00000000-0008-0000-0700-000042000000}"/>
            </a:ext>
          </a:extLst>
        </xdr:cNvPr>
        <xdr:cNvCxnSpPr/>
      </xdr:nvCxnSpPr>
      <xdr:spPr>
        <a:xfrm flipV="1">
          <a:off x="2019300" y="6300756"/>
          <a:ext cx="889000" cy="423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7290</xdr:rowOff>
    </xdr:from>
    <xdr:to>
      <xdr:col>15</xdr:col>
      <xdr:colOff>101600</xdr:colOff>
      <xdr:row>37</xdr:row>
      <xdr:rowOff>108890</xdr:rowOff>
    </xdr:to>
    <xdr:sp macro="" textlink="">
      <xdr:nvSpPr>
        <xdr:cNvPr id="67" name="フローチャート: 判断 66">
          <a:extLst>
            <a:ext uri="{FF2B5EF4-FFF2-40B4-BE49-F238E27FC236}">
              <a16:creationId xmlns:a16="http://schemas.microsoft.com/office/drawing/2014/main" id="{00000000-0008-0000-0700-000043000000}"/>
            </a:ext>
          </a:extLst>
        </xdr:cNvPr>
        <xdr:cNvSpPr/>
      </xdr:nvSpPr>
      <xdr:spPr>
        <a:xfrm>
          <a:off x="2857500" y="6350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100017</xdr:rowOff>
    </xdr:from>
    <xdr:ext cx="534377" cy="259045"/>
    <xdr:sp macro="" textlink="">
      <xdr:nvSpPr>
        <xdr:cNvPr id="68" name="テキスト ボックス 67">
          <a:extLst>
            <a:ext uri="{FF2B5EF4-FFF2-40B4-BE49-F238E27FC236}">
              <a16:creationId xmlns:a16="http://schemas.microsoft.com/office/drawing/2014/main" id="{00000000-0008-0000-0700-000044000000}"/>
            </a:ext>
          </a:extLst>
        </xdr:cNvPr>
        <xdr:cNvSpPr txBox="1"/>
      </xdr:nvSpPr>
      <xdr:spPr>
        <a:xfrm>
          <a:off x="2641111" y="64436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151206</xdr:rowOff>
    </xdr:from>
    <xdr:to>
      <xdr:col>10</xdr:col>
      <xdr:colOff>114300</xdr:colOff>
      <xdr:row>36</xdr:row>
      <xdr:rowOff>170866</xdr:rowOff>
    </xdr:to>
    <xdr:cxnSp macro="">
      <xdr:nvCxnSpPr>
        <xdr:cNvPr id="69" name="直線コネクタ 68">
          <a:extLst>
            <a:ext uri="{FF2B5EF4-FFF2-40B4-BE49-F238E27FC236}">
              <a16:creationId xmlns:a16="http://schemas.microsoft.com/office/drawing/2014/main" id="{00000000-0008-0000-0700-000045000000}"/>
            </a:ext>
          </a:extLst>
        </xdr:cNvPr>
        <xdr:cNvCxnSpPr/>
      </xdr:nvCxnSpPr>
      <xdr:spPr>
        <a:xfrm>
          <a:off x="1130300" y="6323406"/>
          <a:ext cx="889000" cy="196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9461</xdr:rowOff>
    </xdr:from>
    <xdr:to>
      <xdr:col>10</xdr:col>
      <xdr:colOff>165100</xdr:colOff>
      <xdr:row>37</xdr:row>
      <xdr:rowOff>111061</xdr:rowOff>
    </xdr:to>
    <xdr:sp macro="" textlink="">
      <xdr:nvSpPr>
        <xdr:cNvPr id="70" name="フローチャート: 判断 69">
          <a:extLst>
            <a:ext uri="{FF2B5EF4-FFF2-40B4-BE49-F238E27FC236}">
              <a16:creationId xmlns:a16="http://schemas.microsoft.com/office/drawing/2014/main" id="{00000000-0008-0000-0700-000046000000}"/>
            </a:ext>
          </a:extLst>
        </xdr:cNvPr>
        <xdr:cNvSpPr/>
      </xdr:nvSpPr>
      <xdr:spPr>
        <a:xfrm>
          <a:off x="1968500" y="6353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102188</xdr:rowOff>
    </xdr:from>
    <xdr:ext cx="534377" cy="259045"/>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1752111" y="64458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170129</xdr:rowOff>
    </xdr:from>
    <xdr:to>
      <xdr:col>6</xdr:col>
      <xdr:colOff>38100</xdr:colOff>
      <xdr:row>37</xdr:row>
      <xdr:rowOff>100279</xdr:rowOff>
    </xdr:to>
    <xdr:sp macro="" textlink="">
      <xdr:nvSpPr>
        <xdr:cNvPr id="72" name="フローチャート: 判断 71">
          <a:extLst>
            <a:ext uri="{FF2B5EF4-FFF2-40B4-BE49-F238E27FC236}">
              <a16:creationId xmlns:a16="http://schemas.microsoft.com/office/drawing/2014/main" id="{00000000-0008-0000-0700-000048000000}"/>
            </a:ext>
          </a:extLst>
        </xdr:cNvPr>
        <xdr:cNvSpPr/>
      </xdr:nvSpPr>
      <xdr:spPr>
        <a:xfrm>
          <a:off x="1079500" y="63423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91406</xdr:rowOff>
    </xdr:from>
    <xdr:ext cx="534377" cy="259045"/>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863111" y="64350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42647</xdr:rowOff>
    </xdr:from>
    <xdr:to>
      <xdr:col>24</xdr:col>
      <xdr:colOff>114300</xdr:colOff>
      <xdr:row>36</xdr:row>
      <xdr:rowOff>144247</xdr:rowOff>
    </xdr:to>
    <xdr:sp macro="" textlink="">
      <xdr:nvSpPr>
        <xdr:cNvPr id="79" name="楕円 78">
          <a:extLst>
            <a:ext uri="{FF2B5EF4-FFF2-40B4-BE49-F238E27FC236}">
              <a16:creationId xmlns:a16="http://schemas.microsoft.com/office/drawing/2014/main" id="{00000000-0008-0000-0700-00004F000000}"/>
            </a:ext>
          </a:extLst>
        </xdr:cNvPr>
        <xdr:cNvSpPr/>
      </xdr:nvSpPr>
      <xdr:spPr>
        <a:xfrm>
          <a:off x="4584700" y="62148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65524</xdr:rowOff>
    </xdr:from>
    <xdr:ext cx="534377" cy="259045"/>
    <xdr:sp macro="" textlink="">
      <xdr:nvSpPr>
        <xdr:cNvPr id="80" name="議会費該当値テキスト">
          <a:extLst>
            <a:ext uri="{FF2B5EF4-FFF2-40B4-BE49-F238E27FC236}">
              <a16:creationId xmlns:a16="http://schemas.microsoft.com/office/drawing/2014/main" id="{00000000-0008-0000-0700-000050000000}"/>
            </a:ext>
          </a:extLst>
        </xdr:cNvPr>
        <xdr:cNvSpPr txBox="1"/>
      </xdr:nvSpPr>
      <xdr:spPr>
        <a:xfrm>
          <a:off x="4686300" y="60662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24,428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70841</xdr:rowOff>
    </xdr:from>
    <xdr:to>
      <xdr:col>20</xdr:col>
      <xdr:colOff>38100</xdr:colOff>
      <xdr:row>37</xdr:row>
      <xdr:rowOff>991</xdr:rowOff>
    </xdr:to>
    <xdr:sp macro="" textlink="">
      <xdr:nvSpPr>
        <xdr:cNvPr id="81" name="楕円 80">
          <a:extLst>
            <a:ext uri="{FF2B5EF4-FFF2-40B4-BE49-F238E27FC236}">
              <a16:creationId xmlns:a16="http://schemas.microsoft.com/office/drawing/2014/main" id="{00000000-0008-0000-0700-000051000000}"/>
            </a:ext>
          </a:extLst>
        </xdr:cNvPr>
        <xdr:cNvSpPr/>
      </xdr:nvSpPr>
      <xdr:spPr>
        <a:xfrm>
          <a:off x="3746500" y="62430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35</xdr:row>
      <xdr:rowOff>17518</xdr:rowOff>
    </xdr:from>
    <xdr:ext cx="534377" cy="259045"/>
    <xdr:sp macro="" textlink="">
      <xdr:nvSpPr>
        <xdr:cNvPr id="82" name="テキスト ボックス 81">
          <a:extLst>
            <a:ext uri="{FF2B5EF4-FFF2-40B4-BE49-F238E27FC236}">
              <a16:creationId xmlns:a16="http://schemas.microsoft.com/office/drawing/2014/main" id="{00000000-0008-0000-0700-000052000000}"/>
            </a:ext>
          </a:extLst>
        </xdr:cNvPr>
        <xdr:cNvSpPr txBox="1"/>
      </xdr:nvSpPr>
      <xdr:spPr>
        <a:xfrm>
          <a:off x="3530111" y="60182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77756</xdr:rowOff>
    </xdr:from>
    <xdr:to>
      <xdr:col>15</xdr:col>
      <xdr:colOff>101600</xdr:colOff>
      <xdr:row>37</xdr:row>
      <xdr:rowOff>7906</xdr:rowOff>
    </xdr:to>
    <xdr:sp macro="" textlink="">
      <xdr:nvSpPr>
        <xdr:cNvPr id="83" name="楕円 82">
          <a:extLst>
            <a:ext uri="{FF2B5EF4-FFF2-40B4-BE49-F238E27FC236}">
              <a16:creationId xmlns:a16="http://schemas.microsoft.com/office/drawing/2014/main" id="{00000000-0008-0000-0700-000053000000}"/>
            </a:ext>
          </a:extLst>
        </xdr:cNvPr>
        <xdr:cNvSpPr/>
      </xdr:nvSpPr>
      <xdr:spPr>
        <a:xfrm>
          <a:off x="2857500" y="6249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24433</xdr:rowOff>
    </xdr:from>
    <xdr:ext cx="534377" cy="259045"/>
    <xdr:sp macro="" textlink="">
      <xdr:nvSpPr>
        <xdr:cNvPr id="84" name="テキスト ボックス 83">
          <a:extLst>
            <a:ext uri="{FF2B5EF4-FFF2-40B4-BE49-F238E27FC236}">
              <a16:creationId xmlns:a16="http://schemas.microsoft.com/office/drawing/2014/main" id="{00000000-0008-0000-0700-000054000000}"/>
            </a:ext>
          </a:extLst>
        </xdr:cNvPr>
        <xdr:cNvSpPr txBox="1"/>
      </xdr:nvSpPr>
      <xdr:spPr>
        <a:xfrm>
          <a:off x="2641111" y="60251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22,585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120066</xdr:rowOff>
    </xdr:from>
    <xdr:to>
      <xdr:col>10</xdr:col>
      <xdr:colOff>165100</xdr:colOff>
      <xdr:row>37</xdr:row>
      <xdr:rowOff>50216</xdr:rowOff>
    </xdr:to>
    <xdr:sp macro="" textlink="">
      <xdr:nvSpPr>
        <xdr:cNvPr id="85" name="楕円 84">
          <a:extLst>
            <a:ext uri="{FF2B5EF4-FFF2-40B4-BE49-F238E27FC236}">
              <a16:creationId xmlns:a16="http://schemas.microsoft.com/office/drawing/2014/main" id="{00000000-0008-0000-0700-000055000000}"/>
            </a:ext>
          </a:extLst>
        </xdr:cNvPr>
        <xdr:cNvSpPr/>
      </xdr:nvSpPr>
      <xdr:spPr>
        <a:xfrm>
          <a:off x="1968500" y="62922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66743</xdr:rowOff>
    </xdr:from>
    <xdr:ext cx="534377" cy="259045"/>
    <xdr:sp macro="" textlink="">
      <xdr:nvSpPr>
        <xdr:cNvPr id="86" name="テキスト ボックス 85">
          <a:extLst>
            <a:ext uri="{FF2B5EF4-FFF2-40B4-BE49-F238E27FC236}">
              <a16:creationId xmlns:a16="http://schemas.microsoft.com/office/drawing/2014/main" id="{00000000-0008-0000-0700-000056000000}"/>
            </a:ext>
          </a:extLst>
        </xdr:cNvPr>
        <xdr:cNvSpPr txBox="1"/>
      </xdr:nvSpPr>
      <xdr:spPr>
        <a:xfrm>
          <a:off x="1752111" y="60674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20,364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100406</xdr:rowOff>
    </xdr:from>
    <xdr:to>
      <xdr:col>6</xdr:col>
      <xdr:colOff>38100</xdr:colOff>
      <xdr:row>37</xdr:row>
      <xdr:rowOff>30556</xdr:rowOff>
    </xdr:to>
    <xdr:sp macro="" textlink="">
      <xdr:nvSpPr>
        <xdr:cNvPr id="87" name="楕円 86">
          <a:extLst>
            <a:ext uri="{FF2B5EF4-FFF2-40B4-BE49-F238E27FC236}">
              <a16:creationId xmlns:a16="http://schemas.microsoft.com/office/drawing/2014/main" id="{00000000-0008-0000-0700-000057000000}"/>
            </a:ext>
          </a:extLst>
        </xdr:cNvPr>
        <xdr:cNvSpPr/>
      </xdr:nvSpPr>
      <xdr:spPr>
        <a:xfrm>
          <a:off x="1079500" y="62726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47083</xdr:rowOff>
    </xdr:from>
    <xdr:ext cx="534377" cy="259045"/>
    <xdr:sp macro="" textlink="">
      <xdr:nvSpPr>
        <xdr:cNvPr id="88" name="テキスト ボックス 87">
          <a:extLst>
            <a:ext uri="{FF2B5EF4-FFF2-40B4-BE49-F238E27FC236}">
              <a16:creationId xmlns:a16="http://schemas.microsoft.com/office/drawing/2014/main" id="{00000000-0008-0000-0700-000058000000}"/>
            </a:ext>
          </a:extLst>
        </xdr:cNvPr>
        <xdr:cNvSpPr txBox="1"/>
      </xdr:nvSpPr>
      <xdr:spPr>
        <a:xfrm>
          <a:off x="863111" y="60478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a:extLst>
            <a:ext uri="{FF2B5EF4-FFF2-40B4-BE49-F238E27FC236}">
              <a16:creationId xmlns:a16="http://schemas.microsoft.com/office/drawing/2014/main" id="{00000000-0008-0000-0700-000059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102,426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a:extLst>
            <a:ext uri="{FF2B5EF4-FFF2-40B4-BE49-F238E27FC236}">
              <a16:creationId xmlns:a16="http://schemas.microsoft.com/office/drawing/2014/main" id="{00000000-0008-0000-0700-000061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a:extLst>
            <a:ext uri="{FF2B5EF4-FFF2-40B4-BE49-F238E27FC236}">
              <a16:creationId xmlns:a16="http://schemas.microsoft.com/office/drawing/2014/main" id="{00000000-0008-0000-0700-000062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25400</xdr:rowOff>
    </xdr:from>
    <xdr:to>
      <xdr:col>28</xdr:col>
      <xdr:colOff>114300</xdr:colOff>
      <xdr:row>58</xdr:row>
      <xdr:rowOff>25400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54627</xdr:rowOff>
    </xdr:from>
    <xdr:ext cx="248786" cy="259045"/>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513214" y="9827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53</xdr:row>
      <xdr:rowOff>168927</xdr:rowOff>
    </xdr:from>
    <xdr:ext cx="685572"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76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82550</xdr:rowOff>
    </xdr:from>
    <xdr:to>
      <xdr:col>28</xdr:col>
      <xdr:colOff>114300</xdr:colOff>
      <xdr:row>51</xdr:row>
      <xdr:rowOff>82550</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50</xdr:row>
      <xdr:rowOff>111777</xdr:rowOff>
    </xdr:from>
    <xdr:ext cx="685572"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76428" y="86842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07" name="総務費グラフ枠">
          <a:extLst>
            <a:ext uri="{FF2B5EF4-FFF2-40B4-BE49-F238E27FC236}">
              <a16:creationId xmlns:a16="http://schemas.microsoft.com/office/drawing/2014/main" id="{00000000-0008-0000-0700-00006B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7341</xdr:rowOff>
    </xdr:from>
    <xdr:to>
      <xdr:col>24</xdr:col>
      <xdr:colOff>62865</xdr:colOff>
      <xdr:row>57</xdr:row>
      <xdr:rowOff>123270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flipV="1">
          <a:off x="4633595" y="8751291"/>
          <a:ext cx="1270" cy="11446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127097</xdr:rowOff>
    </xdr:from>
    <xdr:ext cx="599010" cy="259045"/>
    <xdr:sp macro="" textlink="">
      <xdr:nvSpPr>
        <xdr:cNvPr id="109" name="総務費最小値テキスト">
          <a:extLst>
            <a:ext uri="{FF2B5EF4-FFF2-40B4-BE49-F238E27FC236}">
              <a16:creationId xmlns:a16="http://schemas.microsoft.com/office/drawing/2014/main" id="{00000000-0008-0000-0700-00006D000000}"/>
            </a:ext>
          </a:extLst>
        </xdr:cNvPr>
        <xdr:cNvSpPr txBox="1"/>
      </xdr:nvSpPr>
      <xdr:spPr>
        <a:xfrm>
          <a:off x="4686300" y="98997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128,749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123270</xdr:rowOff>
    </xdr:from>
    <xdr:to>
      <xdr:col>24</xdr:col>
      <xdr:colOff>152400</xdr:colOff>
      <xdr:row>57</xdr:row>
      <xdr:rowOff>123270</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4546600" y="98959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125468</xdr:rowOff>
    </xdr:from>
    <xdr:ext cx="690189" cy="259045"/>
    <xdr:sp macro="" textlink="">
      <xdr:nvSpPr>
        <xdr:cNvPr id="111" name="総務費最大値テキスト">
          <a:extLst>
            <a:ext uri="{FF2B5EF4-FFF2-40B4-BE49-F238E27FC236}">
              <a16:creationId xmlns:a16="http://schemas.microsoft.com/office/drawing/2014/main" id="{00000000-0008-0000-0700-00006F000000}"/>
            </a:ext>
          </a:extLst>
        </xdr:cNvPr>
        <xdr:cNvSpPr txBox="1"/>
      </xdr:nvSpPr>
      <xdr:spPr>
        <a:xfrm>
          <a:off x="4686300" y="8526518"/>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2,131,600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7341</xdr:rowOff>
    </xdr:from>
    <xdr:to>
      <xdr:col>24</xdr:col>
      <xdr:colOff>152400</xdr:colOff>
      <xdr:row>51</xdr:row>
      <xdr:rowOff>7341</xdr:rowOff>
    </xdr:to>
    <xdr:cxnSp macro="">
      <xdr:nvCxnSpPr>
        <xdr:cNvPr id="112" name="直線コネクタ 111">
          <a:extLst>
            <a:ext uri="{FF2B5EF4-FFF2-40B4-BE49-F238E27FC236}">
              <a16:creationId xmlns:a16="http://schemas.microsoft.com/office/drawing/2014/main" id="{00000000-0008-0000-0700-000070000000}"/>
            </a:ext>
          </a:extLst>
        </xdr:cNvPr>
        <xdr:cNvCxnSpPr/>
      </xdr:nvCxnSpPr>
      <xdr:spPr>
        <a:xfrm>
          <a:off x="4546600" y="87512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55</xdr:row>
      <xdr:rowOff>70963</xdr:rowOff>
    </xdr:from>
    <xdr:to>
      <xdr:col>24</xdr:col>
      <xdr:colOff>63500</xdr:colOff>
      <xdr:row>56</xdr:row>
      <xdr:rowOff>44729</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flipV="1">
          <a:off x="3797300" y="9500713"/>
          <a:ext cx="838200" cy="145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90219</xdr:rowOff>
    </xdr:from>
    <xdr:ext cx="599010" cy="259045"/>
    <xdr:sp macro="" textlink="">
      <xdr:nvSpPr>
        <xdr:cNvPr id="114" name="総務費平均値テキスト">
          <a:extLst>
            <a:ext uri="{FF2B5EF4-FFF2-40B4-BE49-F238E27FC236}">
              <a16:creationId xmlns:a16="http://schemas.microsoft.com/office/drawing/2014/main" id="{00000000-0008-0000-0700-000072000000}"/>
            </a:ext>
          </a:extLst>
        </xdr:cNvPr>
        <xdr:cNvSpPr txBox="1"/>
      </xdr:nvSpPr>
      <xdr:spPr>
        <a:xfrm>
          <a:off x="4686300" y="969141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359,943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111792</xdr:rowOff>
    </xdr:from>
    <xdr:to>
      <xdr:col>24</xdr:col>
      <xdr:colOff>114300</xdr:colOff>
      <xdr:row>57</xdr:row>
      <xdr:rowOff>41942</xdr:rowOff>
    </xdr:to>
    <xdr:sp macro="" textlink="">
      <xdr:nvSpPr>
        <xdr:cNvPr id="115" name="フローチャート: 判断 114">
          <a:extLst>
            <a:ext uri="{FF2B5EF4-FFF2-40B4-BE49-F238E27FC236}">
              <a16:creationId xmlns:a16="http://schemas.microsoft.com/office/drawing/2014/main" id="{00000000-0008-0000-0700-000073000000}"/>
            </a:ext>
          </a:extLst>
        </xdr:cNvPr>
        <xdr:cNvSpPr/>
      </xdr:nvSpPr>
      <xdr:spPr>
        <a:xfrm>
          <a:off x="4584700" y="9712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28797</xdr:rowOff>
    </xdr:from>
    <xdr:to>
      <xdr:col>19</xdr:col>
      <xdr:colOff>177800</xdr:colOff>
      <xdr:row>56</xdr:row>
      <xdr:rowOff>44729</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a:off x="2908300" y="9629997"/>
          <a:ext cx="889000" cy="159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100198</xdr:rowOff>
    </xdr:from>
    <xdr:to>
      <xdr:col>20</xdr:col>
      <xdr:colOff>38100</xdr:colOff>
      <xdr:row>57</xdr:row>
      <xdr:rowOff>30348</xdr:rowOff>
    </xdr:to>
    <xdr:sp macro="" textlink="">
      <xdr:nvSpPr>
        <xdr:cNvPr id="117" name="フローチャート: 判断 116">
          <a:extLst>
            <a:ext uri="{FF2B5EF4-FFF2-40B4-BE49-F238E27FC236}">
              <a16:creationId xmlns:a16="http://schemas.microsoft.com/office/drawing/2014/main" id="{00000000-0008-0000-0700-000075000000}"/>
            </a:ext>
          </a:extLst>
        </xdr:cNvPr>
        <xdr:cNvSpPr/>
      </xdr:nvSpPr>
      <xdr:spPr>
        <a:xfrm>
          <a:off x="3746500" y="97013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21475</xdr:rowOff>
    </xdr:from>
    <xdr:ext cx="599010" cy="259045"/>
    <xdr:sp macro="" textlink="">
      <xdr:nvSpPr>
        <xdr:cNvPr id="118" name="テキスト ボックス 117">
          <a:extLst>
            <a:ext uri="{FF2B5EF4-FFF2-40B4-BE49-F238E27FC236}">
              <a16:creationId xmlns:a16="http://schemas.microsoft.com/office/drawing/2014/main" id="{00000000-0008-0000-0700-000076000000}"/>
            </a:ext>
          </a:extLst>
        </xdr:cNvPr>
        <xdr:cNvSpPr txBox="1"/>
      </xdr:nvSpPr>
      <xdr:spPr>
        <a:xfrm>
          <a:off x="3497795" y="97941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380,232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28797</xdr:rowOff>
    </xdr:from>
    <xdr:to>
      <xdr:col>15</xdr:col>
      <xdr:colOff>50800</xdr:colOff>
      <xdr:row>56</xdr:row>
      <xdr:rowOff>95793</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flipV="1">
          <a:off x="2019300" y="9629997"/>
          <a:ext cx="889000" cy="669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106280</xdr:rowOff>
    </xdr:from>
    <xdr:to>
      <xdr:col>15</xdr:col>
      <xdr:colOff>101600</xdr:colOff>
      <xdr:row>57</xdr:row>
      <xdr:rowOff>36430</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2857500" y="9707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27557</xdr:rowOff>
    </xdr:from>
    <xdr:ext cx="599010" cy="259045"/>
    <xdr:sp macro="" textlink="">
      <xdr:nvSpPr>
        <xdr:cNvPr id="121" name="テキスト ボックス 120">
          <a:extLst>
            <a:ext uri="{FF2B5EF4-FFF2-40B4-BE49-F238E27FC236}">
              <a16:creationId xmlns:a16="http://schemas.microsoft.com/office/drawing/2014/main" id="{00000000-0008-0000-0700-000079000000}"/>
            </a:ext>
          </a:extLst>
        </xdr:cNvPr>
        <xdr:cNvSpPr txBox="1"/>
      </xdr:nvSpPr>
      <xdr:spPr>
        <a:xfrm>
          <a:off x="2608795" y="98002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369,588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95793</xdr:rowOff>
    </xdr:from>
    <xdr:to>
      <xdr:col>10</xdr:col>
      <xdr:colOff>114300</xdr:colOff>
      <xdr:row>57</xdr:row>
      <xdr:rowOff>24074</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flipV="1">
          <a:off x="1130300" y="9696993"/>
          <a:ext cx="889000" cy="997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76960</xdr:rowOff>
    </xdr:from>
    <xdr:to>
      <xdr:col>10</xdr:col>
      <xdr:colOff>165100</xdr:colOff>
      <xdr:row>57</xdr:row>
      <xdr:rowOff>7110</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1968500" y="9678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169687</xdr:rowOff>
    </xdr:from>
    <xdr:ext cx="599010"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1719795" y="97708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420,891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155642</xdr:rowOff>
    </xdr:from>
    <xdr:to>
      <xdr:col>6</xdr:col>
      <xdr:colOff>38100</xdr:colOff>
      <xdr:row>57</xdr:row>
      <xdr:rowOff>85792</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1079500" y="97568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76919</xdr:rowOff>
    </xdr:from>
    <xdr:ext cx="599010"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830795" y="98495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283,216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20163</xdr:rowOff>
    </xdr:from>
    <xdr:to>
      <xdr:col>24</xdr:col>
      <xdr:colOff>114300</xdr:colOff>
      <xdr:row>55</xdr:row>
      <xdr:rowOff>121763</xdr:rowOff>
    </xdr:to>
    <xdr:sp macro="" textlink="">
      <xdr:nvSpPr>
        <xdr:cNvPr id="132" name="楕円 131">
          <a:extLst>
            <a:ext uri="{FF2B5EF4-FFF2-40B4-BE49-F238E27FC236}">
              <a16:creationId xmlns:a16="http://schemas.microsoft.com/office/drawing/2014/main" id="{00000000-0008-0000-0700-000084000000}"/>
            </a:ext>
          </a:extLst>
        </xdr:cNvPr>
        <xdr:cNvSpPr/>
      </xdr:nvSpPr>
      <xdr:spPr>
        <a:xfrm>
          <a:off x="4584700" y="94499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43040</xdr:rowOff>
    </xdr:from>
    <xdr:ext cx="599010" cy="259045"/>
    <xdr:sp macro="" textlink="">
      <xdr:nvSpPr>
        <xdr:cNvPr id="133" name="総務費該当値テキスト">
          <a:extLst>
            <a:ext uri="{FF2B5EF4-FFF2-40B4-BE49-F238E27FC236}">
              <a16:creationId xmlns:a16="http://schemas.microsoft.com/office/drawing/2014/main" id="{00000000-0008-0000-0700-000085000000}"/>
            </a:ext>
          </a:extLst>
        </xdr:cNvPr>
        <xdr:cNvSpPr txBox="1"/>
      </xdr:nvSpPr>
      <xdr:spPr>
        <a:xfrm>
          <a:off x="4686300" y="93013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820,275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55</xdr:row>
      <xdr:rowOff>165379</xdr:rowOff>
    </xdr:from>
    <xdr:to>
      <xdr:col>20</xdr:col>
      <xdr:colOff>38100</xdr:colOff>
      <xdr:row>56</xdr:row>
      <xdr:rowOff>95529</xdr:rowOff>
    </xdr:to>
    <xdr:sp macro="" textlink="">
      <xdr:nvSpPr>
        <xdr:cNvPr id="134" name="楕円 133">
          <a:extLst>
            <a:ext uri="{FF2B5EF4-FFF2-40B4-BE49-F238E27FC236}">
              <a16:creationId xmlns:a16="http://schemas.microsoft.com/office/drawing/2014/main" id="{00000000-0008-0000-0700-000086000000}"/>
            </a:ext>
          </a:extLst>
        </xdr:cNvPr>
        <xdr:cNvSpPr/>
      </xdr:nvSpPr>
      <xdr:spPr>
        <a:xfrm>
          <a:off x="3746500" y="95951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54</xdr:row>
      <xdr:rowOff>112056</xdr:rowOff>
    </xdr:from>
    <xdr:ext cx="59901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3497795" y="93703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55</xdr:row>
      <xdr:rowOff>149447</xdr:rowOff>
    </xdr:from>
    <xdr:to>
      <xdr:col>15</xdr:col>
      <xdr:colOff>101600</xdr:colOff>
      <xdr:row>56</xdr:row>
      <xdr:rowOff>79597</xdr:rowOff>
    </xdr:to>
    <xdr:sp macro="" textlink="">
      <xdr:nvSpPr>
        <xdr:cNvPr id="136" name="楕円 135">
          <a:extLst>
            <a:ext uri="{FF2B5EF4-FFF2-40B4-BE49-F238E27FC236}">
              <a16:creationId xmlns:a16="http://schemas.microsoft.com/office/drawing/2014/main" id="{00000000-0008-0000-0700-000088000000}"/>
            </a:ext>
          </a:extLst>
        </xdr:cNvPr>
        <xdr:cNvSpPr/>
      </xdr:nvSpPr>
      <xdr:spPr>
        <a:xfrm>
          <a:off x="2857500" y="95791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54</xdr:row>
      <xdr:rowOff>96124</xdr:rowOff>
    </xdr:from>
    <xdr:ext cx="59901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2608795" y="93544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594,056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44993</xdr:rowOff>
    </xdr:from>
    <xdr:to>
      <xdr:col>10</xdr:col>
      <xdr:colOff>165100</xdr:colOff>
      <xdr:row>56</xdr:row>
      <xdr:rowOff>146593</xdr:rowOff>
    </xdr:to>
    <xdr:sp macro="" textlink="">
      <xdr:nvSpPr>
        <xdr:cNvPr id="138" name="楕円 137">
          <a:extLst>
            <a:ext uri="{FF2B5EF4-FFF2-40B4-BE49-F238E27FC236}">
              <a16:creationId xmlns:a16="http://schemas.microsoft.com/office/drawing/2014/main" id="{00000000-0008-0000-0700-00008A000000}"/>
            </a:ext>
          </a:extLst>
        </xdr:cNvPr>
        <xdr:cNvSpPr/>
      </xdr:nvSpPr>
      <xdr:spPr>
        <a:xfrm>
          <a:off x="1968500" y="9646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54</xdr:row>
      <xdr:rowOff>163120</xdr:rowOff>
    </xdr:from>
    <xdr:ext cx="599010" cy="259045"/>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1719795" y="94214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476,828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144724</xdr:rowOff>
    </xdr:from>
    <xdr:to>
      <xdr:col>6</xdr:col>
      <xdr:colOff>38100</xdr:colOff>
      <xdr:row>57</xdr:row>
      <xdr:rowOff>74874</xdr:rowOff>
    </xdr:to>
    <xdr:sp macro="" textlink="">
      <xdr:nvSpPr>
        <xdr:cNvPr id="140" name="楕円 139">
          <a:extLst>
            <a:ext uri="{FF2B5EF4-FFF2-40B4-BE49-F238E27FC236}">
              <a16:creationId xmlns:a16="http://schemas.microsoft.com/office/drawing/2014/main" id="{00000000-0008-0000-0700-00008C000000}"/>
            </a:ext>
          </a:extLst>
        </xdr:cNvPr>
        <xdr:cNvSpPr/>
      </xdr:nvSpPr>
      <xdr:spPr>
        <a:xfrm>
          <a:off x="1079500" y="9745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91401</xdr:rowOff>
    </xdr:from>
    <xdr:ext cx="59901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830795" y="95211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302,321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2" name="正方形/長方形 141">
          <a:extLst>
            <a:ext uri="{FF2B5EF4-FFF2-40B4-BE49-F238E27FC236}">
              <a16:creationId xmlns:a16="http://schemas.microsoft.com/office/drawing/2014/main" id="{00000000-0008-0000-0700-00008E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3" name="正方形/長方形 142">
          <a:extLst>
            <a:ext uri="{FF2B5EF4-FFF2-40B4-BE49-F238E27FC236}">
              <a16:creationId xmlns:a16="http://schemas.microsoft.com/office/drawing/2014/main" id="{00000000-0008-0000-0700-00008F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4" name="正方形/長方形 143">
          <a:extLst>
            <a:ext uri="{FF2B5EF4-FFF2-40B4-BE49-F238E27FC236}">
              <a16:creationId xmlns:a16="http://schemas.microsoft.com/office/drawing/2014/main" id="{00000000-0008-0000-0700-000090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207,189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250,897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0" name="テキスト ボックス 149">
          <a:extLst>
            <a:ext uri="{FF2B5EF4-FFF2-40B4-BE49-F238E27FC236}">
              <a16:creationId xmlns:a16="http://schemas.microsoft.com/office/drawing/2014/main" id="{00000000-0008-0000-0700-000096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1" name="直線コネクタ 150">
          <a:extLst>
            <a:ext uri="{FF2B5EF4-FFF2-40B4-BE49-F238E27FC236}">
              <a16:creationId xmlns:a16="http://schemas.microsoft.com/office/drawing/2014/main" id="{00000000-0008-0000-0700-000097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2" name="直線コネクタ 151">
          <a:extLst>
            <a:ext uri="{FF2B5EF4-FFF2-40B4-BE49-F238E27FC236}">
              <a16:creationId xmlns:a16="http://schemas.microsoft.com/office/drawing/2014/main" id="{00000000-0008-0000-0700-000098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3" name="テキスト ボックス 152">
          <a:extLst>
            <a:ext uri="{FF2B5EF4-FFF2-40B4-BE49-F238E27FC236}">
              <a16:creationId xmlns:a16="http://schemas.microsoft.com/office/drawing/2014/main" id="{00000000-0008-0000-0700-000099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4" name="直線コネクタ 153">
          <a:extLst>
            <a:ext uri="{FF2B5EF4-FFF2-40B4-BE49-F238E27FC236}">
              <a16:creationId xmlns:a16="http://schemas.microsoft.com/office/drawing/2014/main" id="{00000000-0008-0000-0700-00009A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67</xdr:row>
      <xdr:rowOff>54627</xdr:rowOff>
    </xdr:from>
    <xdr:ext cx="685572"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76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4" name="民生費グラフ枠">
          <a:extLst>
            <a:ext uri="{FF2B5EF4-FFF2-40B4-BE49-F238E27FC236}">
              <a16:creationId xmlns:a16="http://schemas.microsoft.com/office/drawing/2014/main" id="{00000000-0008-0000-0700-0000A4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37543</xdr:rowOff>
    </xdr:from>
    <xdr:to>
      <xdr:col>24</xdr:col>
      <xdr:colOff>62865</xdr:colOff>
      <xdr:row>77</xdr:row>
      <xdr:rowOff>124182</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flipV="1">
          <a:off x="4633595" y="12210493"/>
          <a:ext cx="1270" cy="11153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128009</xdr:rowOff>
    </xdr:from>
    <xdr:ext cx="599010" cy="259045"/>
    <xdr:sp macro="" textlink="">
      <xdr:nvSpPr>
        <xdr:cNvPr id="166" name="民生費最小値テキスト">
          <a:extLst>
            <a:ext uri="{FF2B5EF4-FFF2-40B4-BE49-F238E27FC236}">
              <a16:creationId xmlns:a16="http://schemas.microsoft.com/office/drawing/2014/main" id="{00000000-0008-0000-0700-0000A6000000}"/>
            </a:ext>
          </a:extLst>
        </xdr:cNvPr>
        <xdr:cNvSpPr txBox="1"/>
      </xdr:nvSpPr>
      <xdr:spPr>
        <a:xfrm>
          <a:off x="4686300" y="133296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138,146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124182</xdr:rowOff>
    </xdr:from>
    <xdr:to>
      <xdr:col>24</xdr:col>
      <xdr:colOff>152400</xdr:colOff>
      <xdr:row>77</xdr:row>
      <xdr:rowOff>124182</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4546600" y="133258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155670</xdr:rowOff>
    </xdr:from>
    <xdr:ext cx="599010" cy="259045"/>
    <xdr:sp macro="" textlink="">
      <xdr:nvSpPr>
        <xdr:cNvPr id="168" name="民生費最大値テキスト">
          <a:extLst>
            <a:ext uri="{FF2B5EF4-FFF2-40B4-BE49-F238E27FC236}">
              <a16:creationId xmlns:a16="http://schemas.microsoft.com/office/drawing/2014/main" id="{00000000-0008-0000-0700-0000A8000000}"/>
            </a:ext>
          </a:extLst>
        </xdr:cNvPr>
        <xdr:cNvSpPr txBox="1"/>
      </xdr:nvSpPr>
      <xdr:spPr>
        <a:xfrm>
          <a:off x="4686300" y="119857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723,626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37543</xdr:rowOff>
    </xdr:from>
    <xdr:to>
      <xdr:col>24</xdr:col>
      <xdr:colOff>152400</xdr:colOff>
      <xdr:row>71</xdr:row>
      <xdr:rowOff>37543</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a:off x="4546600" y="122104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113557</xdr:rowOff>
    </xdr:from>
    <xdr:to>
      <xdr:col>24</xdr:col>
      <xdr:colOff>63500</xdr:colOff>
      <xdr:row>76</xdr:row>
      <xdr:rowOff>156325</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flipV="1">
          <a:off x="3797300" y="13143757"/>
          <a:ext cx="838200" cy="427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10877</xdr:rowOff>
    </xdr:from>
    <xdr:ext cx="599010" cy="259045"/>
    <xdr:sp macro="" textlink="">
      <xdr:nvSpPr>
        <xdr:cNvPr id="171" name="民生費平均値テキスト">
          <a:extLst>
            <a:ext uri="{FF2B5EF4-FFF2-40B4-BE49-F238E27FC236}">
              <a16:creationId xmlns:a16="http://schemas.microsoft.com/office/drawing/2014/main" id="{00000000-0008-0000-0700-0000AB000000}"/>
            </a:ext>
          </a:extLst>
        </xdr:cNvPr>
        <xdr:cNvSpPr txBox="1"/>
      </xdr:nvSpPr>
      <xdr:spPr>
        <a:xfrm>
          <a:off x="4686300" y="1286962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272,966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159449</xdr:rowOff>
    </xdr:from>
    <xdr:to>
      <xdr:col>24</xdr:col>
      <xdr:colOff>114300</xdr:colOff>
      <xdr:row>76</xdr:row>
      <xdr:rowOff>89599</xdr:rowOff>
    </xdr:to>
    <xdr:sp macro="" textlink="">
      <xdr:nvSpPr>
        <xdr:cNvPr id="172" name="フローチャート: 判断 171">
          <a:extLst>
            <a:ext uri="{FF2B5EF4-FFF2-40B4-BE49-F238E27FC236}">
              <a16:creationId xmlns:a16="http://schemas.microsoft.com/office/drawing/2014/main" id="{00000000-0008-0000-0700-0000AC000000}"/>
            </a:ext>
          </a:extLst>
        </xdr:cNvPr>
        <xdr:cNvSpPr/>
      </xdr:nvSpPr>
      <xdr:spPr>
        <a:xfrm>
          <a:off x="4584700" y="130181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119286</xdr:rowOff>
    </xdr:from>
    <xdr:to>
      <xdr:col>19</xdr:col>
      <xdr:colOff>177800</xdr:colOff>
      <xdr:row>76</xdr:row>
      <xdr:rowOff>156325</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2908300" y="13149486"/>
          <a:ext cx="889000" cy="370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27898</xdr:rowOff>
    </xdr:from>
    <xdr:to>
      <xdr:col>20</xdr:col>
      <xdr:colOff>38100</xdr:colOff>
      <xdr:row>76</xdr:row>
      <xdr:rowOff>129498</xdr:rowOff>
    </xdr:to>
    <xdr:sp macro="" textlink="">
      <xdr:nvSpPr>
        <xdr:cNvPr id="174" name="フローチャート: 判断 173">
          <a:extLst>
            <a:ext uri="{FF2B5EF4-FFF2-40B4-BE49-F238E27FC236}">
              <a16:creationId xmlns:a16="http://schemas.microsoft.com/office/drawing/2014/main" id="{00000000-0008-0000-0700-0000AE000000}"/>
            </a:ext>
          </a:extLst>
        </xdr:cNvPr>
        <xdr:cNvSpPr/>
      </xdr:nvSpPr>
      <xdr:spPr>
        <a:xfrm>
          <a:off x="3746500" y="130580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146025</xdr:rowOff>
    </xdr:from>
    <xdr:ext cx="599010" cy="259045"/>
    <xdr:sp macro="" textlink="">
      <xdr:nvSpPr>
        <xdr:cNvPr id="175" name="テキスト ボックス 174">
          <a:extLst>
            <a:ext uri="{FF2B5EF4-FFF2-40B4-BE49-F238E27FC236}">
              <a16:creationId xmlns:a16="http://schemas.microsoft.com/office/drawing/2014/main" id="{00000000-0008-0000-0700-0000AF000000}"/>
            </a:ext>
          </a:extLst>
        </xdr:cNvPr>
        <xdr:cNvSpPr txBox="1"/>
      </xdr:nvSpPr>
      <xdr:spPr>
        <a:xfrm>
          <a:off x="3497795" y="128333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252,022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119286</xdr:rowOff>
    </xdr:from>
    <xdr:to>
      <xdr:col>15</xdr:col>
      <xdr:colOff>50800</xdr:colOff>
      <xdr:row>76</xdr:row>
      <xdr:rowOff>153198</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2019300" y="13149486"/>
          <a:ext cx="889000" cy="339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17928</xdr:rowOff>
    </xdr:from>
    <xdr:to>
      <xdr:col>15</xdr:col>
      <xdr:colOff>101600</xdr:colOff>
      <xdr:row>76</xdr:row>
      <xdr:rowOff>119528</xdr:rowOff>
    </xdr:to>
    <xdr:sp macro="" textlink="">
      <xdr:nvSpPr>
        <xdr:cNvPr id="177" name="フローチャート: 判断 176">
          <a:extLst>
            <a:ext uri="{FF2B5EF4-FFF2-40B4-BE49-F238E27FC236}">
              <a16:creationId xmlns:a16="http://schemas.microsoft.com/office/drawing/2014/main" id="{00000000-0008-0000-0700-0000B1000000}"/>
            </a:ext>
          </a:extLst>
        </xdr:cNvPr>
        <xdr:cNvSpPr/>
      </xdr:nvSpPr>
      <xdr:spPr>
        <a:xfrm>
          <a:off x="2857500" y="13048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136055</xdr:rowOff>
    </xdr:from>
    <xdr:ext cx="599010" cy="259045"/>
    <xdr:sp macro="" textlink="">
      <xdr:nvSpPr>
        <xdr:cNvPr id="178" name="テキスト ボックス 177">
          <a:extLst>
            <a:ext uri="{FF2B5EF4-FFF2-40B4-BE49-F238E27FC236}">
              <a16:creationId xmlns:a16="http://schemas.microsoft.com/office/drawing/2014/main" id="{00000000-0008-0000-0700-0000B2000000}"/>
            </a:ext>
          </a:extLst>
        </xdr:cNvPr>
        <xdr:cNvSpPr txBox="1"/>
      </xdr:nvSpPr>
      <xdr:spPr>
        <a:xfrm>
          <a:off x="2608795" y="128233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153198</xdr:rowOff>
    </xdr:from>
    <xdr:to>
      <xdr:col>10</xdr:col>
      <xdr:colOff>114300</xdr:colOff>
      <xdr:row>77</xdr:row>
      <xdr:rowOff>55935</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flipV="1">
          <a:off x="1130300" y="13183398"/>
          <a:ext cx="889000" cy="741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59427</xdr:rowOff>
    </xdr:from>
    <xdr:to>
      <xdr:col>10</xdr:col>
      <xdr:colOff>165100</xdr:colOff>
      <xdr:row>76</xdr:row>
      <xdr:rowOff>161027</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1968500" y="13089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75</xdr:row>
      <xdr:rowOff>6104</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1719795" y="128648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92946</xdr:rowOff>
    </xdr:from>
    <xdr:to>
      <xdr:col>6</xdr:col>
      <xdr:colOff>38100</xdr:colOff>
      <xdr:row>77</xdr:row>
      <xdr:rowOff>23096</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1079500" y="131231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39623</xdr:rowOff>
    </xdr:from>
    <xdr:ext cx="599010" cy="259045"/>
    <xdr:sp macro="" textlink="">
      <xdr:nvSpPr>
        <xdr:cNvPr id="183" name="テキスト ボックス 182">
          <a:extLst>
            <a:ext uri="{FF2B5EF4-FFF2-40B4-BE49-F238E27FC236}">
              <a16:creationId xmlns:a16="http://schemas.microsoft.com/office/drawing/2014/main" id="{00000000-0008-0000-0700-0000B7000000}"/>
            </a:ext>
          </a:extLst>
        </xdr:cNvPr>
        <xdr:cNvSpPr txBox="1"/>
      </xdr:nvSpPr>
      <xdr:spPr>
        <a:xfrm>
          <a:off x="830795" y="128983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5" name="テキスト ボックス 184">
          <a:extLst>
            <a:ext uri="{FF2B5EF4-FFF2-40B4-BE49-F238E27FC236}">
              <a16:creationId xmlns:a16="http://schemas.microsoft.com/office/drawing/2014/main" id="{00000000-0008-0000-0700-0000B9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62757</xdr:rowOff>
    </xdr:from>
    <xdr:to>
      <xdr:col>24</xdr:col>
      <xdr:colOff>114300</xdr:colOff>
      <xdr:row>76</xdr:row>
      <xdr:rowOff>164357</xdr:rowOff>
    </xdr:to>
    <xdr:sp macro="" textlink="">
      <xdr:nvSpPr>
        <xdr:cNvPr id="189" name="楕円 188">
          <a:extLst>
            <a:ext uri="{FF2B5EF4-FFF2-40B4-BE49-F238E27FC236}">
              <a16:creationId xmlns:a16="http://schemas.microsoft.com/office/drawing/2014/main" id="{00000000-0008-0000-0700-0000BD000000}"/>
            </a:ext>
          </a:extLst>
        </xdr:cNvPr>
        <xdr:cNvSpPr/>
      </xdr:nvSpPr>
      <xdr:spPr>
        <a:xfrm>
          <a:off x="4584700" y="13092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41184</xdr:rowOff>
    </xdr:from>
    <xdr:ext cx="599010" cy="259045"/>
    <xdr:sp macro="" textlink="">
      <xdr:nvSpPr>
        <xdr:cNvPr id="190" name="民生費該当値テキスト">
          <a:extLst>
            <a:ext uri="{FF2B5EF4-FFF2-40B4-BE49-F238E27FC236}">
              <a16:creationId xmlns:a16="http://schemas.microsoft.com/office/drawing/2014/main" id="{00000000-0008-0000-0700-0000BE000000}"/>
            </a:ext>
          </a:extLst>
        </xdr:cNvPr>
        <xdr:cNvSpPr txBox="1"/>
      </xdr:nvSpPr>
      <xdr:spPr>
        <a:xfrm>
          <a:off x="4686300" y="130713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233,723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105525</xdr:rowOff>
    </xdr:from>
    <xdr:to>
      <xdr:col>20</xdr:col>
      <xdr:colOff>38100</xdr:colOff>
      <xdr:row>77</xdr:row>
      <xdr:rowOff>35675</xdr:rowOff>
    </xdr:to>
    <xdr:sp macro="" textlink="">
      <xdr:nvSpPr>
        <xdr:cNvPr id="191" name="楕円 190">
          <a:extLst>
            <a:ext uri="{FF2B5EF4-FFF2-40B4-BE49-F238E27FC236}">
              <a16:creationId xmlns:a16="http://schemas.microsoft.com/office/drawing/2014/main" id="{00000000-0008-0000-0700-0000BF000000}"/>
            </a:ext>
          </a:extLst>
        </xdr:cNvPr>
        <xdr:cNvSpPr/>
      </xdr:nvSpPr>
      <xdr:spPr>
        <a:xfrm>
          <a:off x="3746500" y="13135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26802</xdr:rowOff>
    </xdr:from>
    <xdr:ext cx="59901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3497795" y="132284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211,273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68486</xdr:rowOff>
    </xdr:from>
    <xdr:to>
      <xdr:col>15</xdr:col>
      <xdr:colOff>101600</xdr:colOff>
      <xdr:row>76</xdr:row>
      <xdr:rowOff>170086</xdr:rowOff>
    </xdr:to>
    <xdr:sp macro="" textlink="">
      <xdr:nvSpPr>
        <xdr:cNvPr id="193" name="楕円 192">
          <a:extLst>
            <a:ext uri="{FF2B5EF4-FFF2-40B4-BE49-F238E27FC236}">
              <a16:creationId xmlns:a16="http://schemas.microsoft.com/office/drawing/2014/main" id="{00000000-0008-0000-0700-0000C1000000}"/>
            </a:ext>
          </a:extLst>
        </xdr:cNvPr>
        <xdr:cNvSpPr/>
      </xdr:nvSpPr>
      <xdr:spPr>
        <a:xfrm>
          <a:off x="2857500" y="130986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161213</xdr:rowOff>
    </xdr:from>
    <xdr:ext cx="59901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2608795" y="131914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102398</xdr:rowOff>
    </xdr:from>
    <xdr:to>
      <xdr:col>10</xdr:col>
      <xdr:colOff>165100</xdr:colOff>
      <xdr:row>77</xdr:row>
      <xdr:rowOff>32548</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1968500" y="131325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23675</xdr:rowOff>
    </xdr:from>
    <xdr:ext cx="59901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1719795" y="132253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212,914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5135</xdr:rowOff>
    </xdr:from>
    <xdr:to>
      <xdr:col>6</xdr:col>
      <xdr:colOff>38100</xdr:colOff>
      <xdr:row>77</xdr:row>
      <xdr:rowOff>106735</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1079500" y="132067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97862</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830795" y="132995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199" name="正方形/長方形 198">
          <a:extLst>
            <a:ext uri="{FF2B5EF4-FFF2-40B4-BE49-F238E27FC236}">
              <a16:creationId xmlns:a16="http://schemas.microsoft.com/office/drawing/2014/main" id="{00000000-0008-0000-0700-0000C7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0" name="正方形/長方形 199">
          <a:extLst>
            <a:ext uri="{FF2B5EF4-FFF2-40B4-BE49-F238E27FC236}">
              <a16:creationId xmlns:a16="http://schemas.microsoft.com/office/drawing/2014/main" id="{00000000-0008-0000-0700-0000C8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1" name="正方形/長方形 200">
          <a:extLst>
            <a:ext uri="{FF2B5EF4-FFF2-40B4-BE49-F238E27FC236}">
              <a16:creationId xmlns:a16="http://schemas.microsoft.com/office/drawing/2014/main" id="{00000000-0008-0000-0700-0000C9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2" name="正方形/長方形 201">
          <a:extLst>
            <a:ext uri="{FF2B5EF4-FFF2-40B4-BE49-F238E27FC236}">
              <a16:creationId xmlns:a16="http://schemas.microsoft.com/office/drawing/2014/main" id="{00000000-0008-0000-0700-0000CA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3" name="正方形/長方形 202">
          <a:extLst>
            <a:ext uri="{FF2B5EF4-FFF2-40B4-BE49-F238E27FC236}">
              <a16:creationId xmlns:a16="http://schemas.microsoft.com/office/drawing/2014/main" id="{00000000-0008-0000-0700-0000CB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4" name="正方形/長方形 203">
          <a:extLst>
            <a:ext uri="{FF2B5EF4-FFF2-40B4-BE49-F238E27FC236}">
              <a16:creationId xmlns:a16="http://schemas.microsoft.com/office/drawing/2014/main" id="{00000000-0008-0000-0700-0000CC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66,621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7" name="テキスト ボックス 206">
          <a:extLst>
            <a:ext uri="{FF2B5EF4-FFF2-40B4-BE49-F238E27FC236}">
              <a16:creationId xmlns:a16="http://schemas.microsoft.com/office/drawing/2014/main" id="{00000000-0008-0000-0700-0000CF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08" name="直線コネクタ 207">
          <a:extLst>
            <a:ext uri="{FF2B5EF4-FFF2-40B4-BE49-F238E27FC236}">
              <a16:creationId xmlns:a16="http://schemas.microsoft.com/office/drawing/2014/main" id="{00000000-0008-0000-0700-0000D0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09" name="直線コネクタ 208">
          <a:extLst>
            <a:ext uri="{FF2B5EF4-FFF2-40B4-BE49-F238E27FC236}">
              <a16:creationId xmlns:a16="http://schemas.microsoft.com/office/drawing/2014/main" id="{00000000-0008-0000-0700-0000D1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0" name="テキスト ボックス 209">
          <a:extLst>
            <a:ext uri="{FF2B5EF4-FFF2-40B4-BE49-F238E27FC236}">
              <a16:creationId xmlns:a16="http://schemas.microsoft.com/office/drawing/2014/main" id="{00000000-0008-0000-0700-0000D2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1" name="直線コネクタ 210">
          <a:extLst>
            <a:ext uri="{FF2B5EF4-FFF2-40B4-BE49-F238E27FC236}">
              <a16:creationId xmlns:a16="http://schemas.microsoft.com/office/drawing/2014/main" id="{00000000-0008-0000-0700-0000D3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96</xdr:row>
      <xdr:rowOff>35577</xdr:rowOff>
    </xdr:from>
    <xdr:ext cx="595419" cy="259045"/>
    <xdr:sp macro="" textlink="">
      <xdr:nvSpPr>
        <xdr:cNvPr id="212" name="テキスト ボックス 211">
          <a:extLst>
            <a:ext uri="{FF2B5EF4-FFF2-40B4-BE49-F238E27FC236}">
              <a16:creationId xmlns:a16="http://schemas.microsoft.com/office/drawing/2014/main" id="{00000000-0008-0000-0700-0000D4000000}"/>
            </a:ext>
          </a:extLst>
        </xdr:cNvPr>
        <xdr:cNvSpPr txBox="1"/>
      </xdr:nvSpPr>
      <xdr:spPr>
        <a:xfrm>
          <a:off x="166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3" name="直線コネクタ 212">
          <a:extLst>
            <a:ext uri="{FF2B5EF4-FFF2-40B4-BE49-F238E27FC236}">
              <a16:creationId xmlns:a16="http://schemas.microsoft.com/office/drawing/2014/main" id="{00000000-0008-0000-0700-0000D5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4" name="テキスト ボックス 213">
          <a:extLst>
            <a:ext uri="{FF2B5EF4-FFF2-40B4-BE49-F238E27FC236}">
              <a16:creationId xmlns:a16="http://schemas.microsoft.com/office/drawing/2014/main" id="{00000000-0008-0000-0700-0000D6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5" name="直線コネクタ 214">
          <a:extLst>
            <a:ext uri="{FF2B5EF4-FFF2-40B4-BE49-F238E27FC236}">
              <a16:creationId xmlns:a16="http://schemas.microsoft.com/office/drawing/2014/main" id="{00000000-0008-0000-0700-0000D7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16" name="テキスト ボックス 215">
          <a:extLst>
            <a:ext uri="{FF2B5EF4-FFF2-40B4-BE49-F238E27FC236}">
              <a16:creationId xmlns:a16="http://schemas.microsoft.com/office/drawing/2014/main" id="{00000000-0008-0000-0700-0000D8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87</xdr:row>
      <xdr:rowOff>54627</xdr:rowOff>
    </xdr:from>
    <xdr:ext cx="685572"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76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1" name="衛生費グラフ枠">
          <a:extLst>
            <a:ext uri="{FF2B5EF4-FFF2-40B4-BE49-F238E27FC236}">
              <a16:creationId xmlns:a16="http://schemas.microsoft.com/office/drawing/2014/main" id="{00000000-0008-0000-0700-0000DD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161575</xdr:rowOff>
    </xdr:from>
    <xdr:to>
      <xdr:col>24</xdr:col>
      <xdr:colOff>62865</xdr:colOff>
      <xdr:row>98</xdr:row>
      <xdr:rowOff>138088</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flipV="1">
          <a:off x="4633595" y="15420625"/>
          <a:ext cx="1270" cy="15195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141915</xdr:rowOff>
    </xdr:from>
    <xdr:ext cx="534377" cy="259045"/>
    <xdr:sp macro="" textlink="">
      <xdr:nvSpPr>
        <xdr:cNvPr id="223" name="衛生費最小値テキスト">
          <a:extLst>
            <a:ext uri="{FF2B5EF4-FFF2-40B4-BE49-F238E27FC236}">
              <a16:creationId xmlns:a16="http://schemas.microsoft.com/office/drawing/2014/main" id="{00000000-0008-0000-0700-0000DF000000}"/>
            </a:ext>
          </a:extLst>
        </xdr:cNvPr>
        <xdr:cNvSpPr txBox="1"/>
      </xdr:nvSpPr>
      <xdr:spPr>
        <a:xfrm>
          <a:off x="4686300" y="169440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40,846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138088</xdr:rowOff>
    </xdr:from>
    <xdr:to>
      <xdr:col>24</xdr:col>
      <xdr:colOff>152400</xdr:colOff>
      <xdr:row>98</xdr:row>
      <xdr:rowOff>138088</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4546600" y="169401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108252</xdr:rowOff>
    </xdr:from>
    <xdr:ext cx="599010" cy="259045"/>
    <xdr:sp macro="" textlink="">
      <xdr:nvSpPr>
        <xdr:cNvPr id="225" name="衛生費最大値テキスト">
          <a:extLst>
            <a:ext uri="{FF2B5EF4-FFF2-40B4-BE49-F238E27FC236}">
              <a16:creationId xmlns:a16="http://schemas.microsoft.com/office/drawing/2014/main" id="{00000000-0008-0000-0700-0000E1000000}"/>
            </a:ext>
          </a:extLst>
        </xdr:cNvPr>
        <xdr:cNvSpPr txBox="1"/>
      </xdr:nvSpPr>
      <xdr:spPr>
        <a:xfrm>
          <a:off x="4686300" y="151958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838,517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161575</xdr:rowOff>
    </xdr:from>
    <xdr:to>
      <xdr:col>24</xdr:col>
      <xdr:colOff>152400</xdr:colOff>
      <xdr:row>89</xdr:row>
      <xdr:rowOff>161575</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4546600" y="154206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98</xdr:row>
      <xdr:rowOff>73309</xdr:rowOff>
    </xdr:from>
    <xdr:to>
      <xdr:col>24</xdr:col>
      <xdr:colOff>63500</xdr:colOff>
      <xdr:row>98</xdr:row>
      <xdr:rowOff>86016</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flipV="1">
          <a:off x="3797300" y="16875409"/>
          <a:ext cx="838200" cy="127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77250</xdr:rowOff>
    </xdr:from>
    <xdr:ext cx="599010" cy="259045"/>
    <xdr:sp macro="" textlink="">
      <xdr:nvSpPr>
        <xdr:cNvPr id="228" name="衛生費平均値テキスト">
          <a:extLst>
            <a:ext uri="{FF2B5EF4-FFF2-40B4-BE49-F238E27FC236}">
              <a16:creationId xmlns:a16="http://schemas.microsoft.com/office/drawing/2014/main" id="{00000000-0008-0000-0700-0000E4000000}"/>
            </a:ext>
          </a:extLst>
        </xdr:cNvPr>
        <xdr:cNvSpPr txBox="1"/>
      </xdr:nvSpPr>
      <xdr:spPr>
        <a:xfrm>
          <a:off x="4686300" y="1653645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54373</xdr:rowOff>
    </xdr:from>
    <xdr:to>
      <xdr:col>24</xdr:col>
      <xdr:colOff>114300</xdr:colOff>
      <xdr:row>97</xdr:row>
      <xdr:rowOff>155973</xdr:rowOff>
    </xdr:to>
    <xdr:sp macro="" textlink="">
      <xdr:nvSpPr>
        <xdr:cNvPr id="229" name="フローチャート: 判断 228">
          <a:extLst>
            <a:ext uri="{FF2B5EF4-FFF2-40B4-BE49-F238E27FC236}">
              <a16:creationId xmlns:a16="http://schemas.microsoft.com/office/drawing/2014/main" id="{00000000-0008-0000-0700-0000E5000000}"/>
            </a:ext>
          </a:extLst>
        </xdr:cNvPr>
        <xdr:cNvSpPr/>
      </xdr:nvSpPr>
      <xdr:spPr>
        <a:xfrm>
          <a:off x="4584700" y="16685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98</xdr:row>
      <xdr:rowOff>79000</xdr:rowOff>
    </xdr:from>
    <xdr:to>
      <xdr:col>19</xdr:col>
      <xdr:colOff>177800</xdr:colOff>
      <xdr:row>98</xdr:row>
      <xdr:rowOff>86016</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a:off x="2908300" y="16881100"/>
          <a:ext cx="889000" cy="7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78777</xdr:rowOff>
    </xdr:from>
    <xdr:to>
      <xdr:col>20</xdr:col>
      <xdr:colOff>38100</xdr:colOff>
      <xdr:row>98</xdr:row>
      <xdr:rowOff>8927</xdr:rowOff>
    </xdr:to>
    <xdr:sp macro="" textlink="">
      <xdr:nvSpPr>
        <xdr:cNvPr id="231" name="フローチャート: 判断 230">
          <a:extLst>
            <a:ext uri="{FF2B5EF4-FFF2-40B4-BE49-F238E27FC236}">
              <a16:creationId xmlns:a16="http://schemas.microsoft.com/office/drawing/2014/main" id="{00000000-0008-0000-0700-0000E7000000}"/>
            </a:ext>
          </a:extLst>
        </xdr:cNvPr>
        <xdr:cNvSpPr/>
      </xdr:nvSpPr>
      <xdr:spPr>
        <a:xfrm>
          <a:off x="3746500" y="16709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96</xdr:row>
      <xdr:rowOff>25454</xdr:rowOff>
    </xdr:from>
    <xdr:ext cx="599010" cy="259045"/>
    <xdr:sp macro="" textlink="">
      <xdr:nvSpPr>
        <xdr:cNvPr id="232" name="テキスト ボックス 231">
          <a:extLst>
            <a:ext uri="{FF2B5EF4-FFF2-40B4-BE49-F238E27FC236}">
              <a16:creationId xmlns:a16="http://schemas.microsoft.com/office/drawing/2014/main" id="{00000000-0008-0000-0700-0000E8000000}"/>
            </a:ext>
          </a:extLst>
        </xdr:cNvPr>
        <xdr:cNvSpPr txBox="1"/>
      </xdr:nvSpPr>
      <xdr:spPr>
        <a:xfrm>
          <a:off x="3497795" y="164846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79000</xdr:rowOff>
    </xdr:from>
    <xdr:to>
      <xdr:col>15</xdr:col>
      <xdr:colOff>50800</xdr:colOff>
      <xdr:row>98</xdr:row>
      <xdr:rowOff>102874</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flipV="1">
          <a:off x="2019300" y="16881100"/>
          <a:ext cx="889000" cy="238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86278</xdr:rowOff>
    </xdr:from>
    <xdr:to>
      <xdr:col>15</xdr:col>
      <xdr:colOff>101600</xdr:colOff>
      <xdr:row>98</xdr:row>
      <xdr:rowOff>16428</xdr:rowOff>
    </xdr:to>
    <xdr:sp macro="" textlink="">
      <xdr:nvSpPr>
        <xdr:cNvPr id="234" name="フローチャート: 判断 233">
          <a:extLst>
            <a:ext uri="{FF2B5EF4-FFF2-40B4-BE49-F238E27FC236}">
              <a16:creationId xmlns:a16="http://schemas.microsoft.com/office/drawing/2014/main" id="{00000000-0008-0000-0700-0000EA000000}"/>
            </a:ext>
          </a:extLst>
        </xdr:cNvPr>
        <xdr:cNvSpPr/>
      </xdr:nvSpPr>
      <xdr:spPr>
        <a:xfrm>
          <a:off x="2857500" y="167169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96</xdr:row>
      <xdr:rowOff>32955</xdr:rowOff>
    </xdr:from>
    <xdr:ext cx="599010" cy="259045"/>
    <xdr:sp macro="" textlink="">
      <xdr:nvSpPr>
        <xdr:cNvPr id="235" name="テキスト ボックス 234">
          <a:extLst>
            <a:ext uri="{FF2B5EF4-FFF2-40B4-BE49-F238E27FC236}">
              <a16:creationId xmlns:a16="http://schemas.microsoft.com/office/drawing/2014/main" id="{00000000-0008-0000-0700-0000EB000000}"/>
            </a:ext>
          </a:extLst>
        </xdr:cNvPr>
        <xdr:cNvSpPr txBox="1"/>
      </xdr:nvSpPr>
      <xdr:spPr>
        <a:xfrm>
          <a:off x="2608795" y="164921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102874</xdr:rowOff>
    </xdr:from>
    <xdr:to>
      <xdr:col>10</xdr:col>
      <xdr:colOff>114300</xdr:colOff>
      <xdr:row>98</xdr:row>
      <xdr:rowOff>114956</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flipV="1">
          <a:off x="1130300" y="16904974"/>
          <a:ext cx="889000" cy="120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94886</xdr:rowOff>
    </xdr:from>
    <xdr:to>
      <xdr:col>10</xdr:col>
      <xdr:colOff>165100</xdr:colOff>
      <xdr:row>98</xdr:row>
      <xdr:rowOff>25036</xdr:rowOff>
    </xdr:to>
    <xdr:sp macro="" textlink="">
      <xdr:nvSpPr>
        <xdr:cNvPr id="237" name="フローチャート: 判断 236">
          <a:extLst>
            <a:ext uri="{FF2B5EF4-FFF2-40B4-BE49-F238E27FC236}">
              <a16:creationId xmlns:a16="http://schemas.microsoft.com/office/drawing/2014/main" id="{00000000-0008-0000-0700-0000ED000000}"/>
            </a:ext>
          </a:extLst>
        </xdr:cNvPr>
        <xdr:cNvSpPr/>
      </xdr:nvSpPr>
      <xdr:spPr>
        <a:xfrm>
          <a:off x="1968500" y="16725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96</xdr:row>
      <xdr:rowOff>41563</xdr:rowOff>
    </xdr:from>
    <xdr:ext cx="599010" cy="259045"/>
    <xdr:sp macro="" textlink="">
      <xdr:nvSpPr>
        <xdr:cNvPr id="238" name="テキスト ボックス 237">
          <a:extLst>
            <a:ext uri="{FF2B5EF4-FFF2-40B4-BE49-F238E27FC236}">
              <a16:creationId xmlns:a16="http://schemas.microsoft.com/office/drawing/2014/main" id="{00000000-0008-0000-0700-0000EE000000}"/>
            </a:ext>
          </a:extLst>
        </xdr:cNvPr>
        <xdr:cNvSpPr txBox="1"/>
      </xdr:nvSpPr>
      <xdr:spPr>
        <a:xfrm>
          <a:off x="1719795" y="165007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126,858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121571</xdr:rowOff>
    </xdr:from>
    <xdr:to>
      <xdr:col>6</xdr:col>
      <xdr:colOff>38100</xdr:colOff>
      <xdr:row>98</xdr:row>
      <xdr:rowOff>51721</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1079500" y="167522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96</xdr:row>
      <xdr:rowOff>68248</xdr:rowOff>
    </xdr:from>
    <xdr:ext cx="599010"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830795" y="165274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112,850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1" name="テキスト ボックス 240">
          <a:extLst>
            <a:ext uri="{FF2B5EF4-FFF2-40B4-BE49-F238E27FC236}">
              <a16:creationId xmlns:a16="http://schemas.microsoft.com/office/drawing/2014/main" id="{00000000-0008-0000-0700-0000F1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4" name="テキスト ボックス 243">
          <a:extLst>
            <a:ext uri="{FF2B5EF4-FFF2-40B4-BE49-F238E27FC236}">
              <a16:creationId xmlns:a16="http://schemas.microsoft.com/office/drawing/2014/main" id="{00000000-0008-0000-0700-0000F4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22509</xdr:rowOff>
    </xdr:from>
    <xdr:to>
      <xdr:col>24</xdr:col>
      <xdr:colOff>114300</xdr:colOff>
      <xdr:row>98</xdr:row>
      <xdr:rowOff>124109</xdr:rowOff>
    </xdr:to>
    <xdr:sp macro="" textlink="">
      <xdr:nvSpPr>
        <xdr:cNvPr id="246" name="楕円 245">
          <a:extLst>
            <a:ext uri="{FF2B5EF4-FFF2-40B4-BE49-F238E27FC236}">
              <a16:creationId xmlns:a16="http://schemas.microsoft.com/office/drawing/2014/main" id="{00000000-0008-0000-0700-0000F6000000}"/>
            </a:ext>
          </a:extLst>
        </xdr:cNvPr>
        <xdr:cNvSpPr/>
      </xdr:nvSpPr>
      <xdr:spPr>
        <a:xfrm>
          <a:off x="4584700" y="168246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108886</xdr:rowOff>
    </xdr:from>
    <xdr:ext cx="534377" cy="259045"/>
    <xdr:sp macro="" textlink="">
      <xdr:nvSpPr>
        <xdr:cNvPr id="247" name="衛生費該当値テキスト">
          <a:extLst>
            <a:ext uri="{FF2B5EF4-FFF2-40B4-BE49-F238E27FC236}">
              <a16:creationId xmlns:a16="http://schemas.microsoft.com/office/drawing/2014/main" id="{00000000-0008-0000-0700-0000F7000000}"/>
            </a:ext>
          </a:extLst>
        </xdr:cNvPr>
        <xdr:cNvSpPr txBox="1"/>
      </xdr:nvSpPr>
      <xdr:spPr>
        <a:xfrm>
          <a:off x="4686300" y="167395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74,851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35216</xdr:rowOff>
    </xdr:from>
    <xdr:to>
      <xdr:col>20</xdr:col>
      <xdr:colOff>38100</xdr:colOff>
      <xdr:row>98</xdr:row>
      <xdr:rowOff>136816</xdr:rowOff>
    </xdr:to>
    <xdr:sp macro="" textlink="">
      <xdr:nvSpPr>
        <xdr:cNvPr id="248" name="楕円 247">
          <a:extLst>
            <a:ext uri="{FF2B5EF4-FFF2-40B4-BE49-F238E27FC236}">
              <a16:creationId xmlns:a16="http://schemas.microsoft.com/office/drawing/2014/main" id="{00000000-0008-0000-0700-0000F8000000}"/>
            </a:ext>
          </a:extLst>
        </xdr:cNvPr>
        <xdr:cNvSpPr/>
      </xdr:nvSpPr>
      <xdr:spPr>
        <a:xfrm>
          <a:off x="3746500" y="168373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127943</xdr:rowOff>
    </xdr:from>
    <xdr:ext cx="534377"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3530111" y="169300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28200</xdr:rowOff>
    </xdr:from>
    <xdr:to>
      <xdr:col>15</xdr:col>
      <xdr:colOff>101600</xdr:colOff>
      <xdr:row>98</xdr:row>
      <xdr:rowOff>129800</xdr:rowOff>
    </xdr:to>
    <xdr:sp macro="" textlink="">
      <xdr:nvSpPr>
        <xdr:cNvPr id="250" name="楕円 249">
          <a:extLst>
            <a:ext uri="{FF2B5EF4-FFF2-40B4-BE49-F238E27FC236}">
              <a16:creationId xmlns:a16="http://schemas.microsoft.com/office/drawing/2014/main" id="{00000000-0008-0000-0700-0000FA000000}"/>
            </a:ext>
          </a:extLst>
        </xdr:cNvPr>
        <xdr:cNvSpPr/>
      </xdr:nvSpPr>
      <xdr:spPr>
        <a:xfrm>
          <a:off x="2857500" y="1683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120927</xdr:rowOff>
    </xdr:from>
    <xdr:ext cx="534377"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2641111" y="169230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52074</xdr:rowOff>
    </xdr:from>
    <xdr:to>
      <xdr:col>10</xdr:col>
      <xdr:colOff>165100</xdr:colOff>
      <xdr:row>98</xdr:row>
      <xdr:rowOff>153674</xdr:rowOff>
    </xdr:to>
    <xdr:sp macro="" textlink="">
      <xdr:nvSpPr>
        <xdr:cNvPr id="252" name="楕円 251">
          <a:extLst>
            <a:ext uri="{FF2B5EF4-FFF2-40B4-BE49-F238E27FC236}">
              <a16:creationId xmlns:a16="http://schemas.microsoft.com/office/drawing/2014/main" id="{00000000-0008-0000-0700-0000FC000000}"/>
            </a:ext>
          </a:extLst>
        </xdr:cNvPr>
        <xdr:cNvSpPr/>
      </xdr:nvSpPr>
      <xdr:spPr>
        <a:xfrm>
          <a:off x="1968500" y="168541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144801</xdr:rowOff>
    </xdr:from>
    <xdr:ext cx="534377"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1752111" y="169469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64156</xdr:rowOff>
    </xdr:from>
    <xdr:to>
      <xdr:col>6</xdr:col>
      <xdr:colOff>38100</xdr:colOff>
      <xdr:row>98</xdr:row>
      <xdr:rowOff>165756</xdr:rowOff>
    </xdr:to>
    <xdr:sp macro="" textlink="">
      <xdr:nvSpPr>
        <xdr:cNvPr id="254" name="楕円 253">
          <a:extLst>
            <a:ext uri="{FF2B5EF4-FFF2-40B4-BE49-F238E27FC236}">
              <a16:creationId xmlns:a16="http://schemas.microsoft.com/office/drawing/2014/main" id="{00000000-0008-0000-0700-0000FE000000}"/>
            </a:ext>
          </a:extLst>
        </xdr:cNvPr>
        <xdr:cNvSpPr/>
      </xdr:nvSpPr>
      <xdr:spPr>
        <a:xfrm>
          <a:off x="1079500" y="16866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156883</xdr:rowOff>
    </xdr:from>
    <xdr:ext cx="534377"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863111" y="16958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52,989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56" name="正方形/長方形 255">
          <a:extLst>
            <a:ext uri="{FF2B5EF4-FFF2-40B4-BE49-F238E27FC236}">
              <a16:creationId xmlns:a16="http://schemas.microsoft.com/office/drawing/2014/main" id="{00000000-0008-0000-0700-000000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57" name="正方形/長方形 256">
          <a:extLst>
            <a:ext uri="{FF2B5EF4-FFF2-40B4-BE49-F238E27FC236}">
              <a16:creationId xmlns:a16="http://schemas.microsoft.com/office/drawing/2014/main" id="{00000000-0008-0000-0700-000001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58" name="正方形/長方形 257">
          <a:extLst>
            <a:ext uri="{FF2B5EF4-FFF2-40B4-BE49-F238E27FC236}">
              <a16:creationId xmlns:a16="http://schemas.microsoft.com/office/drawing/2014/main" id="{00000000-0008-0000-0700-000002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59" name="正方形/長方形 258">
          <a:extLst>
            <a:ext uri="{FF2B5EF4-FFF2-40B4-BE49-F238E27FC236}">
              <a16:creationId xmlns:a16="http://schemas.microsoft.com/office/drawing/2014/main" id="{00000000-0008-0000-0700-000003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0" name="正方形/長方形 259">
          <a:extLst>
            <a:ext uri="{FF2B5EF4-FFF2-40B4-BE49-F238E27FC236}">
              <a16:creationId xmlns:a16="http://schemas.microsoft.com/office/drawing/2014/main" id="{00000000-0008-0000-0700-000004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1" name="正方形/長方形 260">
          <a:extLst>
            <a:ext uri="{FF2B5EF4-FFF2-40B4-BE49-F238E27FC236}">
              <a16:creationId xmlns:a16="http://schemas.microsoft.com/office/drawing/2014/main" id="{00000000-0008-0000-0700-000005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4" name="テキスト ボックス 263">
          <a:extLst>
            <a:ext uri="{FF2B5EF4-FFF2-40B4-BE49-F238E27FC236}">
              <a16:creationId xmlns:a16="http://schemas.microsoft.com/office/drawing/2014/main" id="{00000000-0008-0000-0700-000008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5" name="直線コネクタ 264">
          <a:extLst>
            <a:ext uri="{FF2B5EF4-FFF2-40B4-BE49-F238E27FC236}">
              <a16:creationId xmlns:a16="http://schemas.microsoft.com/office/drawing/2014/main" id="{00000000-0008-0000-0700-000009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66" name="直線コネクタ 265">
          <a:extLst>
            <a:ext uri="{FF2B5EF4-FFF2-40B4-BE49-F238E27FC236}">
              <a16:creationId xmlns:a16="http://schemas.microsoft.com/office/drawing/2014/main" id="{00000000-0008-0000-0700-00000A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67" name="テキスト ボックス 266">
          <a:extLst>
            <a:ext uri="{FF2B5EF4-FFF2-40B4-BE49-F238E27FC236}">
              <a16:creationId xmlns:a16="http://schemas.microsoft.com/office/drawing/2014/main" id="{00000000-0008-0000-0700-00000B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68" name="直線コネクタ 267">
          <a:extLst>
            <a:ext uri="{FF2B5EF4-FFF2-40B4-BE49-F238E27FC236}">
              <a16:creationId xmlns:a16="http://schemas.microsoft.com/office/drawing/2014/main" id="{00000000-0008-0000-0700-00000C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71" name="テキスト ボックス 270">
          <a:extLst>
            <a:ext uri="{FF2B5EF4-FFF2-40B4-BE49-F238E27FC236}">
              <a16:creationId xmlns:a16="http://schemas.microsoft.com/office/drawing/2014/main" id="{00000000-0008-0000-0700-00000F010000}"/>
            </a:ext>
          </a:extLst>
        </xdr:cNvPr>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73" name="テキスト ボックス 272">
          <a:extLst>
            <a:ext uri="{FF2B5EF4-FFF2-40B4-BE49-F238E27FC236}">
              <a16:creationId xmlns:a16="http://schemas.microsoft.com/office/drawing/2014/main" id="{00000000-0008-0000-0700-000011010000}"/>
            </a:ext>
          </a:extLst>
        </xdr:cNvPr>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31</xdr:row>
      <xdr:rowOff>21970</xdr:rowOff>
    </xdr:from>
    <xdr:ext cx="531299" cy="259045"/>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072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38299</xdr:rowOff>
    </xdr:from>
    <xdr:ext cx="531299"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072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0" name="労働費グラフ枠">
          <a:extLst>
            <a:ext uri="{FF2B5EF4-FFF2-40B4-BE49-F238E27FC236}">
              <a16:creationId xmlns:a16="http://schemas.microsoft.com/office/drawing/2014/main" id="{00000000-0008-0000-0700-000018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43797</xdr:rowOff>
    </xdr:from>
    <xdr:to>
      <xdr:col>54</xdr:col>
      <xdr:colOff>189865</xdr:colOff>
      <xdr:row>39</xdr:row>
      <xdr:rowOff>98878</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flipV="1">
          <a:off x="10475595" y="5358747"/>
          <a:ext cx="1270" cy="14266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82" name="労働費最小値テキスト">
          <a:extLst>
            <a:ext uri="{FF2B5EF4-FFF2-40B4-BE49-F238E27FC236}">
              <a16:creationId xmlns:a16="http://schemas.microsoft.com/office/drawing/2014/main" id="{00000000-0008-0000-0700-00001A010000}"/>
            </a:ext>
          </a:extLst>
        </xdr:cNvPr>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161924</xdr:rowOff>
    </xdr:from>
    <xdr:ext cx="534377" cy="259045"/>
    <xdr:sp macro="" textlink="">
      <xdr:nvSpPr>
        <xdr:cNvPr id="284" name="労働費最大値テキスト">
          <a:extLst>
            <a:ext uri="{FF2B5EF4-FFF2-40B4-BE49-F238E27FC236}">
              <a16:creationId xmlns:a16="http://schemas.microsoft.com/office/drawing/2014/main" id="{00000000-0008-0000-0700-00001C010000}"/>
            </a:ext>
          </a:extLst>
        </xdr:cNvPr>
        <xdr:cNvSpPr txBox="1"/>
      </xdr:nvSpPr>
      <xdr:spPr>
        <a:xfrm>
          <a:off x="10528300" y="51339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13,106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43797</xdr:rowOff>
    </xdr:from>
    <xdr:to>
      <xdr:col>55</xdr:col>
      <xdr:colOff>88900</xdr:colOff>
      <xdr:row>31</xdr:row>
      <xdr:rowOff>43797</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10388600" y="53587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98334</xdr:rowOff>
    </xdr:from>
    <xdr:to>
      <xdr:col>55</xdr:col>
      <xdr:colOff>0</xdr:colOff>
      <xdr:row>39</xdr:row>
      <xdr:rowOff>98552</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9639300" y="6784884"/>
          <a:ext cx="838200" cy="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169797</xdr:rowOff>
    </xdr:from>
    <xdr:ext cx="378565" cy="259045"/>
    <xdr:sp macro="" textlink="">
      <xdr:nvSpPr>
        <xdr:cNvPr id="287" name="労働費平均値テキスト">
          <a:extLst>
            <a:ext uri="{FF2B5EF4-FFF2-40B4-BE49-F238E27FC236}">
              <a16:creationId xmlns:a16="http://schemas.microsoft.com/office/drawing/2014/main" id="{00000000-0008-0000-0700-00001F010000}"/>
            </a:ext>
          </a:extLst>
        </xdr:cNvPr>
        <xdr:cNvSpPr txBox="1"/>
      </xdr:nvSpPr>
      <xdr:spPr>
        <a:xfrm>
          <a:off x="10528300" y="6513447"/>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146920</xdr:rowOff>
    </xdr:from>
    <xdr:to>
      <xdr:col>55</xdr:col>
      <xdr:colOff>50800</xdr:colOff>
      <xdr:row>39</xdr:row>
      <xdr:rowOff>77070</xdr:rowOff>
    </xdr:to>
    <xdr:sp macro="" textlink="">
      <xdr:nvSpPr>
        <xdr:cNvPr id="288" name="フローチャート: 判断 287">
          <a:extLst>
            <a:ext uri="{FF2B5EF4-FFF2-40B4-BE49-F238E27FC236}">
              <a16:creationId xmlns:a16="http://schemas.microsoft.com/office/drawing/2014/main" id="{00000000-0008-0000-0700-000020010000}"/>
            </a:ext>
          </a:extLst>
        </xdr:cNvPr>
        <xdr:cNvSpPr/>
      </xdr:nvSpPr>
      <xdr:spPr>
        <a:xfrm>
          <a:off x="10426700" y="666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98334</xdr:rowOff>
    </xdr:from>
    <xdr:to>
      <xdr:col>50</xdr:col>
      <xdr:colOff>114300</xdr:colOff>
      <xdr:row>39</xdr:row>
      <xdr:rowOff>98552</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flipV="1">
          <a:off x="8750300" y="6784884"/>
          <a:ext cx="889000" cy="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148880</xdr:rowOff>
    </xdr:from>
    <xdr:to>
      <xdr:col>50</xdr:col>
      <xdr:colOff>165100</xdr:colOff>
      <xdr:row>39</xdr:row>
      <xdr:rowOff>79030</xdr:rowOff>
    </xdr:to>
    <xdr:sp macro="" textlink="">
      <xdr:nvSpPr>
        <xdr:cNvPr id="290" name="フローチャート: 判断 289">
          <a:extLst>
            <a:ext uri="{FF2B5EF4-FFF2-40B4-BE49-F238E27FC236}">
              <a16:creationId xmlns:a16="http://schemas.microsoft.com/office/drawing/2014/main" id="{00000000-0008-0000-0700-000022010000}"/>
            </a:ext>
          </a:extLst>
        </xdr:cNvPr>
        <xdr:cNvSpPr/>
      </xdr:nvSpPr>
      <xdr:spPr>
        <a:xfrm>
          <a:off x="9588500" y="6663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95557</xdr:rowOff>
    </xdr:from>
    <xdr:ext cx="378565" cy="259045"/>
    <xdr:sp macro="" textlink="">
      <xdr:nvSpPr>
        <xdr:cNvPr id="291" name="テキスト ボックス 290">
          <a:extLst>
            <a:ext uri="{FF2B5EF4-FFF2-40B4-BE49-F238E27FC236}">
              <a16:creationId xmlns:a16="http://schemas.microsoft.com/office/drawing/2014/main" id="{00000000-0008-0000-0700-000023010000}"/>
            </a:ext>
          </a:extLst>
        </xdr:cNvPr>
        <xdr:cNvSpPr txBox="1"/>
      </xdr:nvSpPr>
      <xdr:spPr>
        <a:xfrm>
          <a:off x="9450017" y="643920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98552</xdr:rowOff>
    </xdr:from>
    <xdr:to>
      <xdr:col>45</xdr:col>
      <xdr:colOff>177800</xdr:colOff>
      <xdr:row>39</xdr:row>
      <xdr:rowOff>98552</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7861300" y="678510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142676</xdr:rowOff>
    </xdr:from>
    <xdr:to>
      <xdr:col>46</xdr:col>
      <xdr:colOff>38100</xdr:colOff>
      <xdr:row>39</xdr:row>
      <xdr:rowOff>72826</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8699500" y="66577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89352</xdr:rowOff>
    </xdr:from>
    <xdr:ext cx="378565" cy="259045"/>
    <xdr:sp macro="" textlink="">
      <xdr:nvSpPr>
        <xdr:cNvPr id="294" name="テキスト ボックス 293">
          <a:extLst>
            <a:ext uri="{FF2B5EF4-FFF2-40B4-BE49-F238E27FC236}">
              <a16:creationId xmlns:a16="http://schemas.microsoft.com/office/drawing/2014/main" id="{00000000-0008-0000-0700-000026010000}"/>
            </a:ext>
          </a:extLst>
        </xdr:cNvPr>
        <xdr:cNvSpPr txBox="1"/>
      </xdr:nvSpPr>
      <xdr:spPr>
        <a:xfrm>
          <a:off x="8561017" y="643300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98443</xdr:rowOff>
    </xdr:from>
    <xdr:to>
      <xdr:col>41</xdr:col>
      <xdr:colOff>50800</xdr:colOff>
      <xdr:row>39</xdr:row>
      <xdr:rowOff>98552</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6972300" y="6784993"/>
          <a:ext cx="889000" cy="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139954</xdr:rowOff>
    </xdr:from>
    <xdr:to>
      <xdr:col>41</xdr:col>
      <xdr:colOff>101600</xdr:colOff>
      <xdr:row>39</xdr:row>
      <xdr:rowOff>70104</xdr:rowOff>
    </xdr:to>
    <xdr:sp macro="" textlink="">
      <xdr:nvSpPr>
        <xdr:cNvPr id="296" name="フローチャート: 判断 295">
          <a:extLst>
            <a:ext uri="{FF2B5EF4-FFF2-40B4-BE49-F238E27FC236}">
              <a16:creationId xmlns:a16="http://schemas.microsoft.com/office/drawing/2014/main" id="{00000000-0008-0000-0700-000028010000}"/>
            </a:ext>
          </a:extLst>
        </xdr:cNvPr>
        <xdr:cNvSpPr/>
      </xdr:nvSpPr>
      <xdr:spPr>
        <a:xfrm>
          <a:off x="7810500" y="66550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86631</xdr:rowOff>
    </xdr:from>
    <xdr:ext cx="378565"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7672017" y="643028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158133</xdr:rowOff>
    </xdr:from>
    <xdr:to>
      <xdr:col>36</xdr:col>
      <xdr:colOff>165100</xdr:colOff>
      <xdr:row>39</xdr:row>
      <xdr:rowOff>88283</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6921500" y="66732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104810</xdr:rowOff>
    </xdr:from>
    <xdr:ext cx="378565"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6783017" y="644846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47752</xdr:rowOff>
    </xdr:from>
    <xdr:to>
      <xdr:col>55</xdr:col>
      <xdr:colOff>50800</xdr:colOff>
      <xdr:row>39</xdr:row>
      <xdr:rowOff>149352</xdr:rowOff>
    </xdr:to>
    <xdr:sp macro="" textlink="">
      <xdr:nvSpPr>
        <xdr:cNvPr id="305" name="楕円 304">
          <a:extLst>
            <a:ext uri="{FF2B5EF4-FFF2-40B4-BE49-F238E27FC236}">
              <a16:creationId xmlns:a16="http://schemas.microsoft.com/office/drawing/2014/main" id="{00000000-0008-0000-0700-000031010000}"/>
            </a:ext>
          </a:extLst>
        </xdr:cNvPr>
        <xdr:cNvSpPr/>
      </xdr:nvSpPr>
      <xdr:spPr>
        <a:xfrm>
          <a:off x="10426700" y="67343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134129</xdr:rowOff>
    </xdr:from>
    <xdr:ext cx="249299" cy="259045"/>
    <xdr:sp macro="" textlink="">
      <xdr:nvSpPr>
        <xdr:cNvPr id="306" name="労働費該当値テキスト">
          <a:extLst>
            <a:ext uri="{FF2B5EF4-FFF2-40B4-BE49-F238E27FC236}">
              <a16:creationId xmlns:a16="http://schemas.microsoft.com/office/drawing/2014/main" id="{00000000-0008-0000-0700-000032010000}"/>
            </a:ext>
          </a:extLst>
        </xdr:cNvPr>
        <xdr:cNvSpPr txBox="1"/>
      </xdr:nvSpPr>
      <xdr:spPr>
        <a:xfrm>
          <a:off x="10528300" y="664922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39</xdr:row>
      <xdr:rowOff>47534</xdr:rowOff>
    </xdr:from>
    <xdr:to>
      <xdr:col>50</xdr:col>
      <xdr:colOff>165100</xdr:colOff>
      <xdr:row>39</xdr:row>
      <xdr:rowOff>149134</xdr:rowOff>
    </xdr:to>
    <xdr:sp macro="" textlink="">
      <xdr:nvSpPr>
        <xdr:cNvPr id="307" name="楕円 306">
          <a:extLst>
            <a:ext uri="{FF2B5EF4-FFF2-40B4-BE49-F238E27FC236}">
              <a16:creationId xmlns:a16="http://schemas.microsoft.com/office/drawing/2014/main" id="{00000000-0008-0000-0700-000033010000}"/>
            </a:ext>
          </a:extLst>
        </xdr:cNvPr>
        <xdr:cNvSpPr/>
      </xdr:nvSpPr>
      <xdr:spPr>
        <a:xfrm>
          <a:off x="9588500" y="67340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140261</xdr:rowOff>
    </xdr:from>
    <xdr:ext cx="249299"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9514650" y="682681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39</xdr:row>
      <xdr:rowOff>47752</xdr:rowOff>
    </xdr:from>
    <xdr:to>
      <xdr:col>46</xdr:col>
      <xdr:colOff>38100</xdr:colOff>
      <xdr:row>39</xdr:row>
      <xdr:rowOff>149352</xdr:rowOff>
    </xdr:to>
    <xdr:sp macro="" textlink="">
      <xdr:nvSpPr>
        <xdr:cNvPr id="309" name="楕円 308">
          <a:extLst>
            <a:ext uri="{FF2B5EF4-FFF2-40B4-BE49-F238E27FC236}">
              <a16:creationId xmlns:a16="http://schemas.microsoft.com/office/drawing/2014/main" id="{00000000-0008-0000-0700-000035010000}"/>
            </a:ext>
          </a:extLst>
        </xdr:cNvPr>
        <xdr:cNvSpPr/>
      </xdr:nvSpPr>
      <xdr:spPr>
        <a:xfrm>
          <a:off x="8699500" y="67343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140479</xdr:rowOff>
    </xdr:from>
    <xdr:ext cx="249299"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8625650" y="682702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39</xdr:row>
      <xdr:rowOff>47752</xdr:rowOff>
    </xdr:from>
    <xdr:to>
      <xdr:col>41</xdr:col>
      <xdr:colOff>101600</xdr:colOff>
      <xdr:row>39</xdr:row>
      <xdr:rowOff>149352</xdr:rowOff>
    </xdr:to>
    <xdr:sp macro="" textlink="">
      <xdr:nvSpPr>
        <xdr:cNvPr id="311" name="楕円 310">
          <a:extLst>
            <a:ext uri="{FF2B5EF4-FFF2-40B4-BE49-F238E27FC236}">
              <a16:creationId xmlns:a16="http://schemas.microsoft.com/office/drawing/2014/main" id="{00000000-0008-0000-0700-000037010000}"/>
            </a:ext>
          </a:extLst>
        </xdr:cNvPr>
        <xdr:cNvSpPr/>
      </xdr:nvSpPr>
      <xdr:spPr>
        <a:xfrm>
          <a:off x="7810500" y="67343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140479</xdr:rowOff>
    </xdr:from>
    <xdr:ext cx="249299"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7736650" y="682702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39</xdr:row>
      <xdr:rowOff>47643</xdr:rowOff>
    </xdr:from>
    <xdr:to>
      <xdr:col>36</xdr:col>
      <xdr:colOff>165100</xdr:colOff>
      <xdr:row>39</xdr:row>
      <xdr:rowOff>149243</xdr:rowOff>
    </xdr:to>
    <xdr:sp macro="" textlink="">
      <xdr:nvSpPr>
        <xdr:cNvPr id="313" name="楕円 312">
          <a:extLst>
            <a:ext uri="{FF2B5EF4-FFF2-40B4-BE49-F238E27FC236}">
              <a16:creationId xmlns:a16="http://schemas.microsoft.com/office/drawing/2014/main" id="{00000000-0008-0000-0700-000039010000}"/>
            </a:ext>
          </a:extLst>
        </xdr:cNvPr>
        <xdr:cNvSpPr/>
      </xdr:nvSpPr>
      <xdr:spPr>
        <a:xfrm>
          <a:off x="6921500" y="6734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140370</xdr:rowOff>
    </xdr:from>
    <xdr:ext cx="249299"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6847650" y="682692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5" name="正方形/長方形 314">
          <a:extLst>
            <a:ext uri="{FF2B5EF4-FFF2-40B4-BE49-F238E27FC236}">
              <a16:creationId xmlns:a16="http://schemas.microsoft.com/office/drawing/2014/main" id="{00000000-0008-0000-0700-00003B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6" name="正方形/長方形 315">
          <a:extLst>
            <a:ext uri="{FF2B5EF4-FFF2-40B4-BE49-F238E27FC236}">
              <a16:creationId xmlns:a16="http://schemas.microsoft.com/office/drawing/2014/main" id="{00000000-0008-0000-0700-00003C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7" name="正方形/長方形 316">
          <a:extLst>
            <a:ext uri="{FF2B5EF4-FFF2-40B4-BE49-F238E27FC236}">
              <a16:creationId xmlns:a16="http://schemas.microsoft.com/office/drawing/2014/main" id="{00000000-0008-0000-0700-00003D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3" name="テキスト ボックス 322">
          <a:extLst>
            <a:ext uri="{FF2B5EF4-FFF2-40B4-BE49-F238E27FC236}">
              <a16:creationId xmlns:a16="http://schemas.microsoft.com/office/drawing/2014/main" id="{00000000-0008-0000-0700-000043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4" name="直線コネクタ 323">
          <a:extLst>
            <a:ext uri="{FF2B5EF4-FFF2-40B4-BE49-F238E27FC236}">
              <a16:creationId xmlns:a16="http://schemas.microsoft.com/office/drawing/2014/main" id="{00000000-0008-0000-0700-000044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25400</xdr:rowOff>
    </xdr:from>
    <xdr:to>
      <xdr:col>59</xdr:col>
      <xdr:colOff>50800</xdr:colOff>
      <xdr:row>58</xdr:row>
      <xdr:rowOff>25400</xdr:rowOff>
    </xdr:to>
    <xdr:cxnSp macro="">
      <xdr:nvCxnSpPr>
        <xdr:cNvPr id="325" name="直線コネクタ 324">
          <a:extLst>
            <a:ext uri="{FF2B5EF4-FFF2-40B4-BE49-F238E27FC236}">
              <a16:creationId xmlns:a16="http://schemas.microsoft.com/office/drawing/2014/main" id="{00000000-0008-0000-0700-000045010000}"/>
            </a:ext>
          </a:extLst>
        </xdr:cNvPr>
        <xdr:cNvCxnSpPr/>
      </xdr:nvCxnSpPr>
      <xdr:spPr>
        <a:xfrm>
          <a:off x="6604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54627</xdr:rowOff>
    </xdr:from>
    <xdr:ext cx="248786" cy="259045"/>
    <xdr:sp macro="" textlink="">
      <xdr:nvSpPr>
        <xdr:cNvPr id="326" name="テキスト ボックス 325">
          <a:extLst>
            <a:ext uri="{FF2B5EF4-FFF2-40B4-BE49-F238E27FC236}">
              <a16:creationId xmlns:a16="http://schemas.microsoft.com/office/drawing/2014/main" id="{00000000-0008-0000-0700-000046010000}"/>
            </a:ext>
          </a:extLst>
        </xdr:cNvPr>
        <xdr:cNvSpPr txBox="1"/>
      </xdr:nvSpPr>
      <xdr:spPr>
        <a:xfrm>
          <a:off x="6355214" y="9827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82550</xdr:rowOff>
    </xdr:from>
    <xdr:to>
      <xdr:col>59</xdr:col>
      <xdr:colOff>50800</xdr:colOff>
      <xdr:row>51</xdr:row>
      <xdr:rowOff>82550</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50</xdr:row>
      <xdr:rowOff>111777</xdr:rowOff>
    </xdr:from>
    <xdr:ext cx="685572" cy="259045"/>
    <xdr:sp macro="" textlink="">
      <xdr:nvSpPr>
        <xdr:cNvPr id="330" name="テキスト ボックス 329">
          <a:extLst>
            <a:ext uri="{FF2B5EF4-FFF2-40B4-BE49-F238E27FC236}">
              <a16:creationId xmlns:a16="http://schemas.microsoft.com/office/drawing/2014/main" id="{00000000-0008-0000-0700-00004A010000}"/>
            </a:ext>
          </a:extLst>
        </xdr:cNvPr>
        <xdr:cNvSpPr txBox="1"/>
      </xdr:nvSpPr>
      <xdr:spPr>
        <a:xfrm>
          <a:off x="5918428" y="86842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3" name="農林水産業費グラフ枠">
          <a:extLst>
            <a:ext uri="{FF2B5EF4-FFF2-40B4-BE49-F238E27FC236}">
              <a16:creationId xmlns:a16="http://schemas.microsoft.com/office/drawing/2014/main" id="{00000000-0008-0000-0700-00004D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17438</xdr:rowOff>
    </xdr:from>
    <xdr:to>
      <xdr:col>54</xdr:col>
      <xdr:colOff>189865</xdr:colOff>
      <xdr:row>58</xdr:row>
      <xdr:rowOff>12659</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flipV="1">
          <a:off x="10475595" y="8761388"/>
          <a:ext cx="1270" cy="11953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16486</xdr:rowOff>
    </xdr:from>
    <xdr:ext cx="534377" cy="259045"/>
    <xdr:sp macro="" textlink="">
      <xdr:nvSpPr>
        <xdr:cNvPr id="335" name="農林水産業費最小値テキスト">
          <a:extLst>
            <a:ext uri="{FF2B5EF4-FFF2-40B4-BE49-F238E27FC236}">
              <a16:creationId xmlns:a16="http://schemas.microsoft.com/office/drawing/2014/main" id="{00000000-0008-0000-0700-00004F010000}"/>
            </a:ext>
          </a:extLst>
        </xdr:cNvPr>
        <xdr:cNvSpPr txBox="1"/>
      </xdr:nvSpPr>
      <xdr:spPr>
        <a:xfrm>
          <a:off x="10528300" y="99605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22,294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12659</xdr:rowOff>
    </xdr:from>
    <xdr:to>
      <xdr:col>55</xdr:col>
      <xdr:colOff>88900</xdr:colOff>
      <xdr:row>58</xdr:row>
      <xdr:rowOff>12659</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10388600" y="99567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135565</xdr:rowOff>
    </xdr:from>
    <xdr:ext cx="690189" cy="259045"/>
    <xdr:sp macro="" textlink="">
      <xdr:nvSpPr>
        <xdr:cNvPr id="337" name="農林水産業費最大値テキスト">
          <a:extLst>
            <a:ext uri="{FF2B5EF4-FFF2-40B4-BE49-F238E27FC236}">
              <a16:creationId xmlns:a16="http://schemas.microsoft.com/office/drawing/2014/main" id="{00000000-0008-0000-0700-000051010000}"/>
            </a:ext>
          </a:extLst>
        </xdr:cNvPr>
        <xdr:cNvSpPr txBox="1"/>
      </xdr:nvSpPr>
      <xdr:spPr>
        <a:xfrm>
          <a:off x="10528300" y="8536615"/>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2,113,931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17438</xdr:rowOff>
    </xdr:from>
    <xdr:to>
      <xdr:col>55</xdr:col>
      <xdr:colOff>88900</xdr:colOff>
      <xdr:row>51</xdr:row>
      <xdr:rowOff>17438</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10388600" y="87613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96980</xdr:rowOff>
    </xdr:from>
    <xdr:to>
      <xdr:col>55</xdr:col>
      <xdr:colOff>0</xdr:colOff>
      <xdr:row>57</xdr:row>
      <xdr:rowOff>111147</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flipV="1">
          <a:off x="9639300" y="9869630"/>
          <a:ext cx="838200" cy="141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64551</xdr:rowOff>
    </xdr:from>
    <xdr:ext cx="599010" cy="259045"/>
    <xdr:sp macro="" textlink="">
      <xdr:nvSpPr>
        <xdr:cNvPr id="340" name="農林水産業費平均値テキスト">
          <a:extLst>
            <a:ext uri="{FF2B5EF4-FFF2-40B4-BE49-F238E27FC236}">
              <a16:creationId xmlns:a16="http://schemas.microsoft.com/office/drawing/2014/main" id="{00000000-0008-0000-0700-000054010000}"/>
            </a:ext>
          </a:extLst>
        </xdr:cNvPr>
        <xdr:cNvSpPr txBox="1"/>
      </xdr:nvSpPr>
      <xdr:spPr>
        <a:xfrm>
          <a:off x="10528300" y="966575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182,635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41674</xdr:rowOff>
    </xdr:from>
    <xdr:to>
      <xdr:col>55</xdr:col>
      <xdr:colOff>50800</xdr:colOff>
      <xdr:row>57</xdr:row>
      <xdr:rowOff>143274</xdr:rowOff>
    </xdr:to>
    <xdr:sp macro="" textlink="">
      <xdr:nvSpPr>
        <xdr:cNvPr id="341" name="フローチャート: 判断 340">
          <a:extLst>
            <a:ext uri="{FF2B5EF4-FFF2-40B4-BE49-F238E27FC236}">
              <a16:creationId xmlns:a16="http://schemas.microsoft.com/office/drawing/2014/main" id="{00000000-0008-0000-0700-000055010000}"/>
            </a:ext>
          </a:extLst>
        </xdr:cNvPr>
        <xdr:cNvSpPr/>
      </xdr:nvSpPr>
      <xdr:spPr>
        <a:xfrm>
          <a:off x="10426700" y="9814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101333</xdr:rowOff>
    </xdr:from>
    <xdr:to>
      <xdr:col>50</xdr:col>
      <xdr:colOff>114300</xdr:colOff>
      <xdr:row>57</xdr:row>
      <xdr:rowOff>111147</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a:off x="8750300" y="9873983"/>
          <a:ext cx="889000" cy="9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37322</xdr:rowOff>
    </xdr:from>
    <xdr:to>
      <xdr:col>50</xdr:col>
      <xdr:colOff>165100</xdr:colOff>
      <xdr:row>57</xdr:row>
      <xdr:rowOff>138922</xdr:rowOff>
    </xdr:to>
    <xdr:sp macro="" textlink="">
      <xdr:nvSpPr>
        <xdr:cNvPr id="343" name="フローチャート: 判断 342">
          <a:extLst>
            <a:ext uri="{FF2B5EF4-FFF2-40B4-BE49-F238E27FC236}">
              <a16:creationId xmlns:a16="http://schemas.microsoft.com/office/drawing/2014/main" id="{00000000-0008-0000-0700-000057010000}"/>
            </a:ext>
          </a:extLst>
        </xdr:cNvPr>
        <xdr:cNvSpPr/>
      </xdr:nvSpPr>
      <xdr:spPr>
        <a:xfrm>
          <a:off x="9588500" y="9809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55</xdr:row>
      <xdr:rowOff>155449</xdr:rowOff>
    </xdr:from>
    <xdr:ext cx="599010" cy="259045"/>
    <xdr:sp macro="" textlink="">
      <xdr:nvSpPr>
        <xdr:cNvPr id="344" name="テキスト ボックス 343">
          <a:extLst>
            <a:ext uri="{FF2B5EF4-FFF2-40B4-BE49-F238E27FC236}">
              <a16:creationId xmlns:a16="http://schemas.microsoft.com/office/drawing/2014/main" id="{00000000-0008-0000-0700-000058010000}"/>
            </a:ext>
          </a:extLst>
        </xdr:cNvPr>
        <xdr:cNvSpPr txBox="1"/>
      </xdr:nvSpPr>
      <xdr:spPr>
        <a:xfrm>
          <a:off x="9339795" y="95851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101333</xdr:rowOff>
    </xdr:from>
    <xdr:to>
      <xdr:col>45</xdr:col>
      <xdr:colOff>177800</xdr:colOff>
      <xdr:row>57</xdr:row>
      <xdr:rowOff>130301</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flipV="1">
          <a:off x="7861300" y="9873983"/>
          <a:ext cx="889000" cy="289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49384</xdr:rowOff>
    </xdr:from>
    <xdr:to>
      <xdr:col>46</xdr:col>
      <xdr:colOff>38100</xdr:colOff>
      <xdr:row>57</xdr:row>
      <xdr:rowOff>150984</xdr:rowOff>
    </xdr:to>
    <xdr:sp macro="" textlink="">
      <xdr:nvSpPr>
        <xdr:cNvPr id="346" name="フローチャート: 判断 345">
          <a:extLst>
            <a:ext uri="{FF2B5EF4-FFF2-40B4-BE49-F238E27FC236}">
              <a16:creationId xmlns:a16="http://schemas.microsoft.com/office/drawing/2014/main" id="{00000000-0008-0000-0700-00005A010000}"/>
            </a:ext>
          </a:extLst>
        </xdr:cNvPr>
        <xdr:cNvSpPr/>
      </xdr:nvSpPr>
      <xdr:spPr>
        <a:xfrm>
          <a:off x="8699500" y="98220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55</xdr:row>
      <xdr:rowOff>167511</xdr:rowOff>
    </xdr:from>
    <xdr:ext cx="599010" cy="259045"/>
    <xdr:sp macro="" textlink="">
      <xdr:nvSpPr>
        <xdr:cNvPr id="347" name="テキスト ボックス 346">
          <a:extLst>
            <a:ext uri="{FF2B5EF4-FFF2-40B4-BE49-F238E27FC236}">
              <a16:creationId xmlns:a16="http://schemas.microsoft.com/office/drawing/2014/main" id="{00000000-0008-0000-0700-00005B010000}"/>
            </a:ext>
          </a:extLst>
        </xdr:cNvPr>
        <xdr:cNvSpPr txBox="1"/>
      </xdr:nvSpPr>
      <xdr:spPr>
        <a:xfrm>
          <a:off x="8450795" y="95972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128155</xdr:rowOff>
    </xdr:from>
    <xdr:to>
      <xdr:col>41</xdr:col>
      <xdr:colOff>50800</xdr:colOff>
      <xdr:row>57</xdr:row>
      <xdr:rowOff>130301</xdr:rowOff>
    </xdr:to>
    <xdr:cxnSp macro="">
      <xdr:nvCxnSpPr>
        <xdr:cNvPr id="348" name="直線コネクタ 347">
          <a:extLst>
            <a:ext uri="{FF2B5EF4-FFF2-40B4-BE49-F238E27FC236}">
              <a16:creationId xmlns:a16="http://schemas.microsoft.com/office/drawing/2014/main" id="{00000000-0008-0000-0700-00005C010000}"/>
            </a:ext>
          </a:extLst>
        </xdr:cNvPr>
        <xdr:cNvCxnSpPr/>
      </xdr:nvCxnSpPr>
      <xdr:spPr>
        <a:xfrm>
          <a:off x="6972300" y="9900805"/>
          <a:ext cx="889000" cy="2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54616</xdr:rowOff>
    </xdr:from>
    <xdr:to>
      <xdr:col>41</xdr:col>
      <xdr:colOff>101600</xdr:colOff>
      <xdr:row>57</xdr:row>
      <xdr:rowOff>156216</xdr:rowOff>
    </xdr:to>
    <xdr:sp macro="" textlink="">
      <xdr:nvSpPr>
        <xdr:cNvPr id="349" name="フローチャート: 判断 348">
          <a:extLst>
            <a:ext uri="{FF2B5EF4-FFF2-40B4-BE49-F238E27FC236}">
              <a16:creationId xmlns:a16="http://schemas.microsoft.com/office/drawing/2014/main" id="{00000000-0008-0000-0700-00005D010000}"/>
            </a:ext>
          </a:extLst>
        </xdr:cNvPr>
        <xdr:cNvSpPr/>
      </xdr:nvSpPr>
      <xdr:spPr>
        <a:xfrm>
          <a:off x="7810500" y="98272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1293</xdr:rowOff>
    </xdr:from>
    <xdr:ext cx="599010" cy="259045"/>
    <xdr:sp macro="" textlink="">
      <xdr:nvSpPr>
        <xdr:cNvPr id="350" name="テキスト ボックス 349">
          <a:extLst>
            <a:ext uri="{FF2B5EF4-FFF2-40B4-BE49-F238E27FC236}">
              <a16:creationId xmlns:a16="http://schemas.microsoft.com/office/drawing/2014/main" id="{00000000-0008-0000-0700-00005E010000}"/>
            </a:ext>
          </a:extLst>
        </xdr:cNvPr>
        <xdr:cNvSpPr txBox="1"/>
      </xdr:nvSpPr>
      <xdr:spPr>
        <a:xfrm>
          <a:off x="7561795" y="96024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159,990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56108</xdr:rowOff>
    </xdr:from>
    <xdr:to>
      <xdr:col>36</xdr:col>
      <xdr:colOff>165100</xdr:colOff>
      <xdr:row>57</xdr:row>
      <xdr:rowOff>157708</xdr:rowOff>
    </xdr:to>
    <xdr:sp macro=""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6921500" y="9828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2785</xdr:rowOff>
    </xdr:from>
    <xdr:ext cx="599010" cy="259045"/>
    <xdr:sp macro="" textlink="">
      <xdr:nvSpPr>
        <xdr:cNvPr id="352" name="テキスト ボックス 351">
          <a:extLst>
            <a:ext uri="{FF2B5EF4-FFF2-40B4-BE49-F238E27FC236}">
              <a16:creationId xmlns:a16="http://schemas.microsoft.com/office/drawing/2014/main" id="{00000000-0008-0000-0700-000060010000}"/>
            </a:ext>
          </a:extLst>
        </xdr:cNvPr>
        <xdr:cNvSpPr txBox="1"/>
      </xdr:nvSpPr>
      <xdr:spPr>
        <a:xfrm>
          <a:off x="6672795" y="96039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3" name="テキスト ボックス 352">
          <a:extLst>
            <a:ext uri="{FF2B5EF4-FFF2-40B4-BE49-F238E27FC236}">
              <a16:creationId xmlns:a16="http://schemas.microsoft.com/office/drawing/2014/main" id="{00000000-0008-0000-0700-000061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56" name="テキスト ボックス 355">
          <a:extLst>
            <a:ext uri="{FF2B5EF4-FFF2-40B4-BE49-F238E27FC236}">
              <a16:creationId xmlns:a16="http://schemas.microsoft.com/office/drawing/2014/main" id="{00000000-0008-0000-0700-000064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46180</xdr:rowOff>
    </xdr:from>
    <xdr:to>
      <xdr:col>55</xdr:col>
      <xdr:colOff>50800</xdr:colOff>
      <xdr:row>57</xdr:row>
      <xdr:rowOff>147780</xdr:rowOff>
    </xdr:to>
    <xdr:sp macro="" textlink="">
      <xdr:nvSpPr>
        <xdr:cNvPr id="358" name="楕円 357">
          <a:extLst>
            <a:ext uri="{FF2B5EF4-FFF2-40B4-BE49-F238E27FC236}">
              <a16:creationId xmlns:a16="http://schemas.microsoft.com/office/drawing/2014/main" id="{00000000-0008-0000-0700-000066010000}"/>
            </a:ext>
          </a:extLst>
        </xdr:cNvPr>
        <xdr:cNvSpPr/>
      </xdr:nvSpPr>
      <xdr:spPr>
        <a:xfrm>
          <a:off x="10426700" y="98188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20101</xdr:rowOff>
    </xdr:from>
    <xdr:ext cx="599010" cy="259045"/>
    <xdr:sp macro="" textlink="">
      <xdr:nvSpPr>
        <xdr:cNvPr id="359" name="農林水産業費該当値テキスト">
          <a:extLst>
            <a:ext uri="{FF2B5EF4-FFF2-40B4-BE49-F238E27FC236}">
              <a16:creationId xmlns:a16="http://schemas.microsoft.com/office/drawing/2014/main" id="{00000000-0008-0000-0700-000067010000}"/>
            </a:ext>
          </a:extLst>
        </xdr:cNvPr>
        <xdr:cNvSpPr txBox="1"/>
      </xdr:nvSpPr>
      <xdr:spPr>
        <a:xfrm>
          <a:off x="10528300" y="97927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174,751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60347</xdr:rowOff>
    </xdr:from>
    <xdr:to>
      <xdr:col>50</xdr:col>
      <xdr:colOff>165100</xdr:colOff>
      <xdr:row>57</xdr:row>
      <xdr:rowOff>161947</xdr:rowOff>
    </xdr:to>
    <xdr:sp macro="" textlink="">
      <xdr:nvSpPr>
        <xdr:cNvPr id="360" name="楕円 359">
          <a:extLst>
            <a:ext uri="{FF2B5EF4-FFF2-40B4-BE49-F238E27FC236}">
              <a16:creationId xmlns:a16="http://schemas.microsoft.com/office/drawing/2014/main" id="{00000000-0008-0000-0700-000068010000}"/>
            </a:ext>
          </a:extLst>
        </xdr:cNvPr>
        <xdr:cNvSpPr/>
      </xdr:nvSpPr>
      <xdr:spPr>
        <a:xfrm>
          <a:off x="9588500" y="98329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57</xdr:row>
      <xdr:rowOff>153074</xdr:rowOff>
    </xdr:from>
    <xdr:ext cx="59901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9339795" y="99257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149,960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50533</xdr:rowOff>
    </xdr:from>
    <xdr:to>
      <xdr:col>46</xdr:col>
      <xdr:colOff>38100</xdr:colOff>
      <xdr:row>57</xdr:row>
      <xdr:rowOff>152133</xdr:rowOff>
    </xdr:to>
    <xdr:sp macro="" textlink="">
      <xdr:nvSpPr>
        <xdr:cNvPr id="362" name="楕円 361">
          <a:extLst>
            <a:ext uri="{FF2B5EF4-FFF2-40B4-BE49-F238E27FC236}">
              <a16:creationId xmlns:a16="http://schemas.microsoft.com/office/drawing/2014/main" id="{00000000-0008-0000-0700-00006A010000}"/>
            </a:ext>
          </a:extLst>
        </xdr:cNvPr>
        <xdr:cNvSpPr/>
      </xdr:nvSpPr>
      <xdr:spPr>
        <a:xfrm>
          <a:off x="8699500" y="98231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57</xdr:row>
      <xdr:rowOff>143260</xdr:rowOff>
    </xdr:from>
    <xdr:ext cx="59901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8450795" y="99159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79501</xdr:rowOff>
    </xdr:from>
    <xdr:to>
      <xdr:col>41</xdr:col>
      <xdr:colOff>101600</xdr:colOff>
      <xdr:row>58</xdr:row>
      <xdr:rowOff>9651</xdr:rowOff>
    </xdr:to>
    <xdr:sp macro="" textlink="">
      <xdr:nvSpPr>
        <xdr:cNvPr id="364" name="楕円 363">
          <a:extLst>
            <a:ext uri="{FF2B5EF4-FFF2-40B4-BE49-F238E27FC236}">
              <a16:creationId xmlns:a16="http://schemas.microsoft.com/office/drawing/2014/main" id="{00000000-0008-0000-0700-00006C010000}"/>
            </a:ext>
          </a:extLst>
        </xdr:cNvPr>
        <xdr:cNvSpPr/>
      </xdr:nvSpPr>
      <xdr:spPr>
        <a:xfrm>
          <a:off x="7810500" y="9852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778</xdr:rowOff>
    </xdr:from>
    <xdr:ext cx="59901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7561795" y="99448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77355</xdr:rowOff>
    </xdr:from>
    <xdr:to>
      <xdr:col>36</xdr:col>
      <xdr:colOff>165100</xdr:colOff>
      <xdr:row>58</xdr:row>
      <xdr:rowOff>7505</xdr:rowOff>
    </xdr:to>
    <xdr:sp macro="" textlink="">
      <xdr:nvSpPr>
        <xdr:cNvPr id="366" name="楕円 365">
          <a:extLst>
            <a:ext uri="{FF2B5EF4-FFF2-40B4-BE49-F238E27FC236}">
              <a16:creationId xmlns:a16="http://schemas.microsoft.com/office/drawing/2014/main" id="{00000000-0008-0000-0700-00006E010000}"/>
            </a:ext>
          </a:extLst>
        </xdr:cNvPr>
        <xdr:cNvSpPr/>
      </xdr:nvSpPr>
      <xdr:spPr>
        <a:xfrm>
          <a:off x="6921500" y="9850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57</xdr:row>
      <xdr:rowOff>170082</xdr:rowOff>
    </xdr:from>
    <xdr:ext cx="59901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6672795" y="99427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68" name="正方形/長方形 367">
          <a:extLst>
            <a:ext uri="{FF2B5EF4-FFF2-40B4-BE49-F238E27FC236}">
              <a16:creationId xmlns:a16="http://schemas.microsoft.com/office/drawing/2014/main" id="{00000000-0008-0000-0700-000070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69" name="正方形/長方形 368">
          <a:extLst>
            <a:ext uri="{FF2B5EF4-FFF2-40B4-BE49-F238E27FC236}">
              <a16:creationId xmlns:a16="http://schemas.microsoft.com/office/drawing/2014/main" id="{00000000-0008-0000-0700-000071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0" name="正方形/長方形 369">
          <a:extLst>
            <a:ext uri="{FF2B5EF4-FFF2-40B4-BE49-F238E27FC236}">
              <a16:creationId xmlns:a16="http://schemas.microsoft.com/office/drawing/2014/main" id="{00000000-0008-0000-0700-000072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1" name="正方形/長方形 370">
          <a:extLst>
            <a:ext uri="{FF2B5EF4-FFF2-40B4-BE49-F238E27FC236}">
              <a16:creationId xmlns:a16="http://schemas.microsoft.com/office/drawing/2014/main" id="{00000000-0008-0000-0700-000073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2" name="正方形/長方形 371">
          <a:extLst>
            <a:ext uri="{FF2B5EF4-FFF2-40B4-BE49-F238E27FC236}">
              <a16:creationId xmlns:a16="http://schemas.microsoft.com/office/drawing/2014/main" id="{00000000-0008-0000-0700-000074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3" name="正方形/長方形 372">
          <a:extLst>
            <a:ext uri="{FF2B5EF4-FFF2-40B4-BE49-F238E27FC236}">
              <a16:creationId xmlns:a16="http://schemas.microsoft.com/office/drawing/2014/main" id="{00000000-0008-0000-0700-000075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4" name="正方形/長方形 373">
          <a:extLst>
            <a:ext uri="{FF2B5EF4-FFF2-40B4-BE49-F238E27FC236}">
              <a16:creationId xmlns:a16="http://schemas.microsoft.com/office/drawing/2014/main" id="{00000000-0008-0000-0700-000076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40,698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5" name="正方形/長方形 374">
          <a:extLst>
            <a:ext uri="{FF2B5EF4-FFF2-40B4-BE49-F238E27FC236}">
              <a16:creationId xmlns:a16="http://schemas.microsoft.com/office/drawing/2014/main" id="{00000000-0008-0000-0700-000077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77" name="直線コネクタ 376">
          <a:extLst>
            <a:ext uri="{FF2B5EF4-FFF2-40B4-BE49-F238E27FC236}">
              <a16:creationId xmlns:a16="http://schemas.microsoft.com/office/drawing/2014/main" id="{00000000-0008-0000-0700-000079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78" name="直線コネクタ 377">
          <a:extLst>
            <a:ext uri="{FF2B5EF4-FFF2-40B4-BE49-F238E27FC236}">
              <a16:creationId xmlns:a16="http://schemas.microsoft.com/office/drawing/2014/main" id="{00000000-0008-0000-0700-00007A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79" name="テキスト ボックス 378">
          <a:extLst>
            <a:ext uri="{FF2B5EF4-FFF2-40B4-BE49-F238E27FC236}">
              <a16:creationId xmlns:a16="http://schemas.microsoft.com/office/drawing/2014/main" id="{00000000-0008-0000-0700-00007B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0" name="直線コネクタ 379">
          <a:extLst>
            <a:ext uri="{FF2B5EF4-FFF2-40B4-BE49-F238E27FC236}">
              <a16:creationId xmlns:a16="http://schemas.microsoft.com/office/drawing/2014/main" id="{00000000-0008-0000-0700-00007C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1" name="テキスト ボックス 380">
          <a:extLst>
            <a:ext uri="{FF2B5EF4-FFF2-40B4-BE49-F238E27FC236}">
              <a16:creationId xmlns:a16="http://schemas.microsoft.com/office/drawing/2014/main" id="{00000000-0008-0000-0700-00007D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2" name="直線コネクタ 381">
          <a:extLst>
            <a:ext uri="{FF2B5EF4-FFF2-40B4-BE49-F238E27FC236}">
              <a16:creationId xmlns:a16="http://schemas.microsoft.com/office/drawing/2014/main" id="{00000000-0008-0000-0700-00007E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84" name="直線コネクタ 383">
          <a:extLst>
            <a:ext uri="{FF2B5EF4-FFF2-40B4-BE49-F238E27FC236}">
              <a16:creationId xmlns:a16="http://schemas.microsoft.com/office/drawing/2014/main" id="{00000000-0008-0000-0700-000080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85" name="テキスト ボックス 384">
          <a:extLst>
            <a:ext uri="{FF2B5EF4-FFF2-40B4-BE49-F238E27FC236}">
              <a16:creationId xmlns:a16="http://schemas.microsoft.com/office/drawing/2014/main" id="{00000000-0008-0000-0700-000081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0" name="商工費グラフ枠">
          <a:extLst>
            <a:ext uri="{FF2B5EF4-FFF2-40B4-BE49-F238E27FC236}">
              <a16:creationId xmlns:a16="http://schemas.microsoft.com/office/drawing/2014/main" id="{00000000-0008-0000-0700-000086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2212</xdr:rowOff>
    </xdr:from>
    <xdr:to>
      <xdr:col>54</xdr:col>
      <xdr:colOff>189865</xdr:colOff>
      <xdr:row>79</xdr:row>
      <xdr:rowOff>41170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flipV="1">
          <a:off x="10475595" y="12003712"/>
          <a:ext cx="1270" cy="15820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44997</xdr:rowOff>
    </xdr:from>
    <xdr:ext cx="378565" cy="259045"/>
    <xdr:sp macro="" textlink="">
      <xdr:nvSpPr>
        <xdr:cNvPr id="392" name="商工費最小値テキスト">
          <a:extLst>
            <a:ext uri="{FF2B5EF4-FFF2-40B4-BE49-F238E27FC236}">
              <a16:creationId xmlns:a16="http://schemas.microsoft.com/office/drawing/2014/main" id="{00000000-0008-0000-0700-000088010000}"/>
            </a:ext>
          </a:extLst>
        </xdr:cNvPr>
        <xdr:cNvSpPr txBox="1"/>
      </xdr:nvSpPr>
      <xdr:spPr>
        <a:xfrm>
          <a:off x="10528300" y="1358954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41170</xdr:rowOff>
    </xdr:from>
    <xdr:to>
      <xdr:col>55</xdr:col>
      <xdr:colOff>88900</xdr:colOff>
      <xdr:row>79</xdr:row>
      <xdr:rowOff>41170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10388600" y="13585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120339</xdr:rowOff>
    </xdr:from>
    <xdr:ext cx="599010" cy="259045"/>
    <xdr:sp macro="" textlink="">
      <xdr:nvSpPr>
        <xdr:cNvPr id="394" name="商工費最大値テキスト">
          <a:extLst>
            <a:ext uri="{FF2B5EF4-FFF2-40B4-BE49-F238E27FC236}">
              <a16:creationId xmlns:a16="http://schemas.microsoft.com/office/drawing/2014/main" id="{00000000-0008-0000-0700-00008A010000}"/>
            </a:ext>
          </a:extLst>
        </xdr:cNvPr>
        <xdr:cNvSpPr txBox="1"/>
      </xdr:nvSpPr>
      <xdr:spPr>
        <a:xfrm>
          <a:off x="10528300" y="117789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416,086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2212</xdr:rowOff>
    </xdr:from>
    <xdr:to>
      <xdr:col>55</xdr:col>
      <xdr:colOff>88900</xdr:colOff>
      <xdr:row>70</xdr:row>
      <xdr:rowOff>2212</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10388600" y="120037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20687</xdr:rowOff>
    </xdr:from>
    <xdr:to>
      <xdr:col>55</xdr:col>
      <xdr:colOff>0</xdr:colOff>
      <xdr:row>77</xdr:row>
      <xdr:rowOff>34753</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a:off x="9639300" y="13222337"/>
          <a:ext cx="838200" cy="140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49362</xdr:rowOff>
    </xdr:from>
    <xdr:ext cx="534377" cy="259045"/>
    <xdr:sp macro="" textlink="">
      <xdr:nvSpPr>
        <xdr:cNvPr id="397" name="商工費平均値テキスト">
          <a:extLst>
            <a:ext uri="{FF2B5EF4-FFF2-40B4-BE49-F238E27FC236}">
              <a16:creationId xmlns:a16="http://schemas.microsoft.com/office/drawing/2014/main" id="{00000000-0008-0000-0700-00008D010000}"/>
            </a:ext>
          </a:extLst>
        </xdr:cNvPr>
        <xdr:cNvSpPr txBox="1"/>
      </xdr:nvSpPr>
      <xdr:spPr>
        <a:xfrm>
          <a:off x="10528300" y="1325101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70935</xdr:rowOff>
    </xdr:from>
    <xdr:to>
      <xdr:col>55</xdr:col>
      <xdr:colOff>50800</xdr:colOff>
      <xdr:row>78</xdr:row>
      <xdr:rowOff>1085</xdr:rowOff>
    </xdr:to>
    <xdr:sp macro="" textlink="">
      <xdr:nvSpPr>
        <xdr:cNvPr id="398" name="フローチャート: 判断 397">
          <a:extLst>
            <a:ext uri="{FF2B5EF4-FFF2-40B4-BE49-F238E27FC236}">
              <a16:creationId xmlns:a16="http://schemas.microsoft.com/office/drawing/2014/main" id="{00000000-0008-0000-0700-00008E010000}"/>
            </a:ext>
          </a:extLst>
        </xdr:cNvPr>
        <xdr:cNvSpPr/>
      </xdr:nvSpPr>
      <xdr:spPr>
        <a:xfrm>
          <a:off x="10426700" y="13272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20687</xdr:rowOff>
    </xdr:from>
    <xdr:to>
      <xdr:col>50</xdr:col>
      <xdr:colOff>114300</xdr:colOff>
      <xdr:row>77</xdr:row>
      <xdr:rowOff>75657</xdr:rowOff>
    </xdr:to>
    <xdr:cxnSp macro="">
      <xdr:nvCxnSpPr>
        <xdr:cNvPr id="399" name="直線コネクタ 398">
          <a:extLst>
            <a:ext uri="{FF2B5EF4-FFF2-40B4-BE49-F238E27FC236}">
              <a16:creationId xmlns:a16="http://schemas.microsoft.com/office/drawing/2014/main" id="{00000000-0008-0000-0700-00008F010000}"/>
            </a:ext>
          </a:extLst>
        </xdr:cNvPr>
        <xdr:cNvCxnSpPr/>
      </xdr:nvCxnSpPr>
      <xdr:spPr>
        <a:xfrm flipV="1">
          <a:off x="8750300" y="13222337"/>
          <a:ext cx="889000" cy="54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60981</xdr:rowOff>
    </xdr:from>
    <xdr:to>
      <xdr:col>50</xdr:col>
      <xdr:colOff>165100</xdr:colOff>
      <xdr:row>77</xdr:row>
      <xdr:rowOff>162581</xdr:rowOff>
    </xdr:to>
    <xdr:sp macro="" textlink="">
      <xdr:nvSpPr>
        <xdr:cNvPr id="400" name="フローチャート: 判断 399">
          <a:extLst>
            <a:ext uri="{FF2B5EF4-FFF2-40B4-BE49-F238E27FC236}">
              <a16:creationId xmlns:a16="http://schemas.microsoft.com/office/drawing/2014/main" id="{00000000-0008-0000-0700-000090010000}"/>
            </a:ext>
          </a:extLst>
        </xdr:cNvPr>
        <xdr:cNvSpPr/>
      </xdr:nvSpPr>
      <xdr:spPr>
        <a:xfrm>
          <a:off x="9588500" y="13262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153708</xdr:rowOff>
    </xdr:from>
    <xdr:ext cx="534377" cy="259045"/>
    <xdr:sp macro="" textlink="">
      <xdr:nvSpPr>
        <xdr:cNvPr id="401" name="テキスト ボックス 400">
          <a:extLst>
            <a:ext uri="{FF2B5EF4-FFF2-40B4-BE49-F238E27FC236}">
              <a16:creationId xmlns:a16="http://schemas.microsoft.com/office/drawing/2014/main" id="{00000000-0008-0000-0700-000091010000}"/>
            </a:ext>
          </a:extLst>
        </xdr:cNvPr>
        <xdr:cNvSpPr txBox="1"/>
      </xdr:nvSpPr>
      <xdr:spPr>
        <a:xfrm>
          <a:off x="9372111" y="133553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74</xdr:row>
      <xdr:rowOff>18089</xdr:rowOff>
    </xdr:from>
    <xdr:to>
      <xdr:col>45</xdr:col>
      <xdr:colOff>177800</xdr:colOff>
      <xdr:row>77</xdr:row>
      <xdr:rowOff>75657</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7861300" y="12705389"/>
          <a:ext cx="889000" cy="5719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92580</xdr:rowOff>
    </xdr:from>
    <xdr:to>
      <xdr:col>46</xdr:col>
      <xdr:colOff>38100</xdr:colOff>
      <xdr:row>78</xdr:row>
      <xdr:rowOff>22730</xdr:rowOff>
    </xdr:to>
    <xdr:sp macro="" textlink="">
      <xdr:nvSpPr>
        <xdr:cNvPr id="403" name="フローチャート: 判断 402">
          <a:extLst>
            <a:ext uri="{FF2B5EF4-FFF2-40B4-BE49-F238E27FC236}">
              <a16:creationId xmlns:a16="http://schemas.microsoft.com/office/drawing/2014/main" id="{00000000-0008-0000-0700-000093010000}"/>
            </a:ext>
          </a:extLst>
        </xdr:cNvPr>
        <xdr:cNvSpPr/>
      </xdr:nvSpPr>
      <xdr:spPr>
        <a:xfrm>
          <a:off x="8699500" y="13294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13857</xdr:rowOff>
    </xdr:from>
    <xdr:ext cx="534377" cy="259045"/>
    <xdr:sp macro="" textlink="">
      <xdr:nvSpPr>
        <xdr:cNvPr id="404" name="テキスト ボックス 403">
          <a:extLst>
            <a:ext uri="{FF2B5EF4-FFF2-40B4-BE49-F238E27FC236}">
              <a16:creationId xmlns:a16="http://schemas.microsoft.com/office/drawing/2014/main" id="{00000000-0008-0000-0700-000094010000}"/>
            </a:ext>
          </a:extLst>
        </xdr:cNvPr>
        <xdr:cNvSpPr txBox="1"/>
      </xdr:nvSpPr>
      <xdr:spPr>
        <a:xfrm>
          <a:off x="8483111" y="133869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74</xdr:row>
      <xdr:rowOff>18089</xdr:rowOff>
    </xdr:from>
    <xdr:to>
      <xdr:col>41</xdr:col>
      <xdr:colOff>50800</xdr:colOff>
      <xdr:row>77</xdr:row>
      <xdr:rowOff>19735</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flipV="1">
          <a:off x="6972300" y="12705389"/>
          <a:ext cx="889000" cy="5159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80018</xdr:rowOff>
    </xdr:from>
    <xdr:to>
      <xdr:col>41</xdr:col>
      <xdr:colOff>101600</xdr:colOff>
      <xdr:row>78</xdr:row>
      <xdr:rowOff>10168</xdr:rowOff>
    </xdr:to>
    <xdr:sp macro="" textlink="">
      <xdr:nvSpPr>
        <xdr:cNvPr id="406" name="フローチャート: 判断 405">
          <a:extLst>
            <a:ext uri="{FF2B5EF4-FFF2-40B4-BE49-F238E27FC236}">
              <a16:creationId xmlns:a16="http://schemas.microsoft.com/office/drawing/2014/main" id="{00000000-0008-0000-0700-000096010000}"/>
            </a:ext>
          </a:extLst>
        </xdr:cNvPr>
        <xdr:cNvSpPr/>
      </xdr:nvSpPr>
      <xdr:spPr>
        <a:xfrm>
          <a:off x="7810500" y="132816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1295</xdr:rowOff>
    </xdr:from>
    <xdr:ext cx="534377" cy="259045"/>
    <xdr:sp macro="" textlink="">
      <xdr:nvSpPr>
        <xdr:cNvPr id="407" name="テキスト ボックス 406">
          <a:extLst>
            <a:ext uri="{FF2B5EF4-FFF2-40B4-BE49-F238E27FC236}">
              <a16:creationId xmlns:a16="http://schemas.microsoft.com/office/drawing/2014/main" id="{00000000-0008-0000-0700-000097010000}"/>
            </a:ext>
          </a:extLst>
        </xdr:cNvPr>
        <xdr:cNvSpPr txBox="1"/>
      </xdr:nvSpPr>
      <xdr:spPr>
        <a:xfrm>
          <a:off x="7594111" y="13374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136857</xdr:rowOff>
    </xdr:from>
    <xdr:to>
      <xdr:col>36</xdr:col>
      <xdr:colOff>165100</xdr:colOff>
      <xdr:row>78</xdr:row>
      <xdr:rowOff>67007</xdr:rowOff>
    </xdr:to>
    <xdr:sp macro="" textlink="">
      <xdr:nvSpPr>
        <xdr:cNvPr id="408" name="フローチャート: 判断 407">
          <a:extLst>
            <a:ext uri="{FF2B5EF4-FFF2-40B4-BE49-F238E27FC236}">
              <a16:creationId xmlns:a16="http://schemas.microsoft.com/office/drawing/2014/main" id="{00000000-0008-0000-0700-000098010000}"/>
            </a:ext>
          </a:extLst>
        </xdr:cNvPr>
        <xdr:cNvSpPr/>
      </xdr:nvSpPr>
      <xdr:spPr>
        <a:xfrm>
          <a:off x="6921500" y="133385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58134</xdr:rowOff>
    </xdr:from>
    <xdr:ext cx="534377" cy="259045"/>
    <xdr:sp macro="" textlink="">
      <xdr:nvSpPr>
        <xdr:cNvPr id="409" name="テキスト ボックス 408">
          <a:extLst>
            <a:ext uri="{FF2B5EF4-FFF2-40B4-BE49-F238E27FC236}">
              <a16:creationId xmlns:a16="http://schemas.microsoft.com/office/drawing/2014/main" id="{00000000-0008-0000-0700-000099010000}"/>
            </a:ext>
          </a:extLst>
        </xdr:cNvPr>
        <xdr:cNvSpPr txBox="1"/>
      </xdr:nvSpPr>
      <xdr:spPr>
        <a:xfrm>
          <a:off x="6705111" y="134312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0" name="テキスト ボックス 409">
          <a:extLst>
            <a:ext uri="{FF2B5EF4-FFF2-40B4-BE49-F238E27FC236}">
              <a16:creationId xmlns:a16="http://schemas.microsoft.com/office/drawing/2014/main" id="{00000000-0008-0000-0700-00009A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2" name="テキスト ボックス 411">
          <a:extLst>
            <a:ext uri="{FF2B5EF4-FFF2-40B4-BE49-F238E27FC236}">
              <a16:creationId xmlns:a16="http://schemas.microsoft.com/office/drawing/2014/main" id="{00000000-0008-0000-0700-00009C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3" name="テキスト ボックス 412">
          <a:extLst>
            <a:ext uri="{FF2B5EF4-FFF2-40B4-BE49-F238E27FC236}">
              <a16:creationId xmlns:a16="http://schemas.microsoft.com/office/drawing/2014/main" id="{00000000-0008-0000-0700-00009D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155403</xdr:rowOff>
    </xdr:from>
    <xdr:to>
      <xdr:col>55</xdr:col>
      <xdr:colOff>50800</xdr:colOff>
      <xdr:row>77</xdr:row>
      <xdr:rowOff>85553</xdr:rowOff>
    </xdr:to>
    <xdr:sp macro="" textlink="">
      <xdr:nvSpPr>
        <xdr:cNvPr id="415" name="楕円 414">
          <a:extLst>
            <a:ext uri="{FF2B5EF4-FFF2-40B4-BE49-F238E27FC236}">
              <a16:creationId xmlns:a16="http://schemas.microsoft.com/office/drawing/2014/main" id="{00000000-0008-0000-0700-00009F010000}"/>
            </a:ext>
          </a:extLst>
        </xdr:cNvPr>
        <xdr:cNvSpPr/>
      </xdr:nvSpPr>
      <xdr:spPr>
        <a:xfrm>
          <a:off x="10426700" y="131856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6830</xdr:rowOff>
    </xdr:from>
    <xdr:ext cx="534377" cy="259045"/>
    <xdr:sp macro="" textlink="">
      <xdr:nvSpPr>
        <xdr:cNvPr id="416" name="商工費該当値テキスト">
          <a:extLst>
            <a:ext uri="{FF2B5EF4-FFF2-40B4-BE49-F238E27FC236}">
              <a16:creationId xmlns:a16="http://schemas.microsoft.com/office/drawing/2014/main" id="{00000000-0008-0000-0700-0000A0010000}"/>
            </a:ext>
          </a:extLst>
        </xdr:cNvPr>
        <xdr:cNvSpPr txBox="1"/>
      </xdr:nvSpPr>
      <xdr:spPr>
        <a:xfrm>
          <a:off x="10528300" y="130370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92,545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76</xdr:row>
      <xdr:rowOff>141337</xdr:rowOff>
    </xdr:from>
    <xdr:to>
      <xdr:col>50</xdr:col>
      <xdr:colOff>165100</xdr:colOff>
      <xdr:row>77</xdr:row>
      <xdr:rowOff>71487</xdr:rowOff>
    </xdr:to>
    <xdr:sp macro="" textlink="">
      <xdr:nvSpPr>
        <xdr:cNvPr id="417" name="楕円 416">
          <a:extLst>
            <a:ext uri="{FF2B5EF4-FFF2-40B4-BE49-F238E27FC236}">
              <a16:creationId xmlns:a16="http://schemas.microsoft.com/office/drawing/2014/main" id="{00000000-0008-0000-0700-0000A1010000}"/>
            </a:ext>
          </a:extLst>
        </xdr:cNvPr>
        <xdr:cNvSpPr/>
      </xdr:nvSpPr>
      <xdr:spPr>
        <a:xfrm>
          <a:off x="9588500" y="13171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88014</xdr:rowOff>
    </xdr:from>
    <xdr:ext cx="534377"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9372111" y="129467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96,237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24857</xdr:rowOff>
    </xdr:from>
    <xdr:to>
      <xdr:col>46</xdr:col>
      <xdr:colOff>38100</xdr:colOff>
      <xdr:row>77</xdr:row>
      <xdr:rowOff>126457</xdr:rowOff>
    </xdr:to>
    <xdr:sp macro="" textlink="">
      <xdr:nvSpPr>
        <xdr:cNvPr id="419" name="楕円 418">
          <a:extLst>
            <a:ext uri="{FF2B5EF4-FFF2-40B4-BE49-F238E27FC236}">
              <a16:creationId xmlns:a16="http://schemas.microsoft.com/office/drawing/2014/main" id="{00000000-0008-0000-0700-0000A3010000}"/>
            </a:ext>
          </a:extLst>
        </xdr:cNvPr>
        <xdr:cNvSpPr/>
      </xdr:nvSpPr>
      <xdr:spPr>
        <a:xfrm>
          <a:off x="8699500" y="132265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142984</xdr:rowOff>
    </xdr:from>
    <xdr:ext cx="534377"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8483111" y="130017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81,809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73</xdr:row>
      <xdr:rowOff>138739</xdr:rowOff>
    </xdr:from>
    <xdr:to>
      <xdr:col>41</xdr:col>
      <xdr:colOff>101600</xdr:colOff>
      <xdr:row>74</xdr:row>
      <xdr:rowOff>68889</xdr:rowOff>
    </xdr:to>
    <xdr:sp macro="" textlink="">
      <xdr:nvSpPr>
        <xdr:cNvPr id="421" name="楕円 420">
          <a:extLst>
            <a:ext uri="{FF2B5EF4-FFF2-40B4-BE49-F238E27FC236}">
              <a16:creationId xmlns:a16="http://schemas.microsoft.com/office/drawing/2014/main" id="{00000000-0008-0000-0700-0000A5010000}"/>
            </a:ext>
          </a:extLst>
        </xdr:cNvPr>
        <xdr:cNvSpPr/>
      </xdr:nvSpPr>
      <xdr:spPr>
        <a:xfrm>
          <a:off x="7810500" y="126545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72</xdr:row>
      <xdr:rowOff>85416</xdr:rowOff>
    </xdr:from>
    <xdr:ext cx="59901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7561795" y="124298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231,919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140385</xdr:rowOff>
    </xdr:from>
    <xdr:to>
      <xdr:col>36</xdr:col>
      <xdr:colOff>165100</xdr:colOff>
      <xdr:row>77</xdr:row>
      <xdr:rowOff>70535</xdr:rowOff>
    </xdr:to>
    <xdr:sp macro="" textlink="">
      <xdr:nvSpPr>
        <xdr:cNvPr id="423" name="楕円 422">
          <a:extLst>
            <a:ext uri="{FF2B5EF4-FFF2-40B4-BE49-F238E27FC236}">
              <a16:creationId xmlns:a16="http://schemas.microsoft.com/office/drawing/2014/main" id="{00000000-0008-0000-0700-0000A7010000}"/>
            </a:ext>
          </a:extLst>
        </xdr:cNvPr>
        <xdr:cNvSpPr/>
      </xdr:nvSpPr>
      <xdr:spPr>
        <a:xfrm>
          <a:off x="6921500" y="13170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87061</xdr:rowOff>
    </xdr:from>
    <xdr:ext cx="534377"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6705111" y="129458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96,487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25" name="正方形/長方形 424">
          <a:extLst>
            <a:ext uri="{FF2B5EF4-FFF2-40B4-BE49-F238E27FC236}">
              <a16:creationId xmlns:a16="http://schemas.microsoft.com/office/drawing/2014/main" id="{00000000-0008-0000-0700-0000A9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26" name="正方形/長方形 425">
          <a:extLst>
            <a:ext uri="{FF2B5EF4-FFF2-40B4-BE49-F238E27FC236}">
              <a16:creationId xmlns:a16="http://schemas.microsoft.com/office/drawing/2014/main" id="{00000000-0008-0000-0700-0000AA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27" name="正方形/長方形 426">
          <a:extLst>
            <a:ext uri="{FF2B5EF4-FFF2-40B4-BE49-F238E27FC236}">
              <a16:creationId xmlns:a16="http://schemas.microsoft.com/office/drawing/2014/main" id="{00000000-0008-0000-0700-0000AB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28" name="正方形/長方形 427">
          <a:extLst>
            <a:ext uri="{FF2B5EF4-FFF2-40B4-BE49-F238E27FC236}">
              <a16:creationId xmlns:a16="http://schemas.microsoft.com/office/drawing/2014/main" id="{00000000-0008-0000-0700-0000AC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29" name="正方形/長方形 428">
          <a:extLst>
            <a:ext uri="{FF2B5EF4-FFF2-40B4-BE49-F238E27FC236}">
              <a16:creationId xmlns:a16="http://schemas.microsoft.com/office/drawing/2014/main" id="{00000000-0008-0000-0700-0000AD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0" name="正方形/長方形 429">
          <a:extLst>
            <a:ext uri="{FF2B5EF4-FFF2-40B4-BE49-F238E27FC236}">
              <a16:creationId xmlns:a16="http://schemas.microsoft.com/office/drawing/2014/main" id="{00000000-0008-0000-0700-0000AE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1" name="正方形/長方形 430">
          <a:extLst>
            <a:ext uri="{FF2B5EF4-FFF2-40B4-BE49-F238E27FC236}">
              <a16:creationId xmlns:a16="http://schemas.microsoft.com/office/drawing/2014/main" id="{00000000-0008-0000-0700-0000AF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84,000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2" name="正方形/長方形 431">
          <a:extLst>
            <a:ext uri="{FF2B5EF4-FFF2-40B4-BE49-F238E27FC236}">
              <a16:creationId xmlns:a16="http://schemas.microsoft.com/office/drawing/2014/main" id="{00000000-0008-0000-0700-0000B0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4" name="直線コネクタ 433">
          <a:extLst>
            <a:ext uri="{FF2B5EF4-FFF2-40B4-BE49-F238E27FC236}">
              <a16:creationId xmlns:a16="http://schemas.microsoft.com/office/drawing/2014/main" id="{00000000-0008-0000-0700-0000B2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35" name="直線コネクタ 434">
          <a:extLst>
            <a:ext uri="{FF2B5EF4-FFF2-40B4-BE49-F238E27FC236}">
              <a16:creationId xmlns:a16="http://schemas.microsoft.com/office/drawing/2014/main" id="{00000000-0008-0000-0700-0000B3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36" name="テキスト ボックス 435">
          <a:extLst>
            <a:ext uri="{FF2B5EF4-FFF2-40B4-BE49-F238E27FC236}">
              <a16:creationId xmlns:a16="http://schemas.microsoft.com/office/drawing/2014/main" id="{00000000-0008-0000-0700-0000B4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37" name="直線コネクタ 436">
          <a:extLst>
            <a:ext uri="{FF2B5EF4-FFF2-40B4-BE49-F238E27FC236}">
              <a16:creationId xmlns:a16="http://schemas.microsoft.com/office/drawing/2014/main" id="{00000000-0008-0000-0700-0000B5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38" name="テキスト ボックス 437">
          <a:extLst>
            <a:ext uri="{FF2B5EF4-FFF2-40B4-BE49-F238E27FC236}">
              <a16:creationId xmlns:a16="http://schemas.microsoft.com/office/drawing/2014/main" id="{00000000-0008-0000-0700-0000B6010000}"/>
            </a:ext>
          </a:extLst>
        </xdr:cNvPr>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39" name="直線コネクタ 438">
          <a:extLst>
            <a:ext uri="{FF2B5EF4-FFF2-40B4-BE49-F238E27FC236}">
              <a16:creationId xmlns:a16="http://schemas.microsoft.com/office/drawing/2014/main" id="{00000000-0008-0000-0700-0000B7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43" name="直線コネクタ 442">
          <a:extLst>
            <a:ext uri="{FF2B5EF4-FFF2-40B4-BE49-F238E27FC236}">
              <a16:creationId xmlns:a16="http://schemas.microsoft.com/office/drawing/2014/main" id="{00000000-0008-0000-0700-0000BB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38298</xdr:rowOff>
    </xdr:from>
    <xdr:ext cx="685572" cy="259045"/>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5918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49" name="土木費グラフ枠">
          <a:extLst>
            <a:ext uri="{FF2B5EF4-FFF2-40B4-BE49-F238E27FC236}">
              <a16:creationId xmlns:a16="http://schemas.microsoft.com/office/drawing/2014/main" id="{00000000-0008-0000-0700-0000C1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135167</xdr:rowOff>
    </xdr:from>
    <xdr:to>
      <xdr:col>54</xdr:col>
      <xdr:colOff>189865</xdr:colOff>
      <xdr:row>99</xdr:row>
      <xdr:rowOff>34223</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flipV="1">
          <a:off x="10475595" y="15565667"/>
          <a:ext cx="1270" cy="14421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38050</xdr:rowOff>
    </xdr:from>
    <xdr:ext cx="534377" cy="259045"/>
    <xdr:sp macro="" textlink="">
      <xdr:nvSpPr>
        <xdr:cNvPr id="451" name="土木費最小値テキスト">
          <a:extLst>
            <a:ext uri="{FF2B5EF4-FFF2-40B4-BE49-F238E27FC236}">
              <a16:creationId xmlns:a16="http://schemas.microsoft.com/office/drawing/2014/main" id="{00000000-0008-0000-0700-0000C3010000}"/>
            </a:ext>
          </a:extLst>
        </xdr:cNvPr>
        <xdr:cNvSpPr txBox="1"/>
      </xdr:nvSpPr>
      <xdr:spPr>
        <a:xfrm>
          <a:off x="10528300" y="170116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39,597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34223</xdr:rowOff>
    </xdr:from>
    <xdr:to>
      <xdr:col>55</xdr:col>
      <xdr:colOff>88900</xdr:colOff>
      <xdr:row>99</xdr:row>
      <xdr:rowOff>34223</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10388600" y="170077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81844</xdr:rowOff>
    </xdr:from>
    <xdr:ext cx="599010" cy="259045"/>
    <xdr:sp macro="" textlink="">
      <xdr:nvSpPr>
        <xdr:cNvPr id="453" name="土木費最大値テキスト">
          <a:extLst>
            <a:ext uri="{FF2B5EF4-FFF2-40B4-BE49-F238E27FC236}">
              <a16:creationId xmlns:a16="http://schemas.microsoft.com/office/drawing/2014/main" id="{00000000-0008-0000-0700-0000C5010000}"/>
            </a:ext>
          </a:extLst>
        </xdr:cNvPr>
        <xdr:cNvSpPr txBox="1"/>
      </xdr:nvSpPr>
      <xdr:spPr>
        <a:xfrm>
          <a:off x="10528300" y="153408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922,776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135167</xdr:rowOff>
    </xdr:from>
    <xdr:to>
      <xdr:col>55</xdr:col>
      <xdr:colOff>88900</xdr:colOff>
      <xdr:row>90</xdr:row>
      <xdr:rowOff>135167</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10388600" y="15565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30986</xdr:rowOff>
    </xdr:from>
    <xdr:to>
      <xdr:col>55</xdr:col>
      <xdr:colOff>0</xdr:colOff>
      <xdr:row>97</xdr:row>
      <xdr:rowOff>128722</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a:off x="9639300" y="16661636"/>
          <a:ext cx="838200" cy="97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82886</xdr:rowOff>
    </xdr:from>
    <xdr:ext cx="599010" cy="259045"/>
    <xdr:sp macro="" textlink="">
      <xdr:nvSpPr>
        <xdr:cNvPr id="456" name="土木費平均値テキスト">
          <a:extLst>
            <a:ext uri="{FF2B5EF4-FFF2-40B4-BE49-F238E27FC236}">
              <a16:creationId xmlns:a16="http://schemas.microsoft.com/office/drawing/2014/main" id="{00000000-0008-0000-0700-0000C8010000}"/>
            </a:ext>
          </a:extLst>
        </xdr:cNvPr>
        <xdr:cNvSpPr txBox="1"/>
      </xdr:nvSpPr>
      <xdr:spPr>
        <a:xfrm>
          <a:off x="10528300" y="1671353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175,471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104459</xdr:rowOff>
    </xdr:from>
    <xdr:to>
      <xdr:col>55</xdr:col>
      <xdr:colOff>50800</xdr:colOff>
      <xdr:row>98</xdr:row>
      <xdr:rowOff>34609</xdr:rowOff>
    </xdr:to>
    <xdr:sp macro="" textlink="">
      <xdr:nvSpPr>
        <xdr:cNvPr id="457" name="フローチャート: 判断 456">
          <a:extLst>
            <a:ext uri="{FF2B5EF4-FFF2-40B4-BE49-F238E27FC236}">
              <a16:creationId xmlns:a16="http://schemas.microsoft.com/office/drawing/2014/main" id="{00000000-0008-0000-0700-0000C9010000}"/>
            </a:ext>
          </a:extLst>
        </xdr:cNvPr>
        <xdr:cNvSpPr/>
      </xdr:nvSpPr>
      <xdr:spPr>
        <a:xfrm>
          <a:off x="10426700" y="167351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30986</xdr:rowOff>
    </xdr:from>
    <xdr:to>
      <xdr:col>50</xdr:col>
      <xdr:colOff>114300</xdr:colOff>
      <xdr:row>97</xdr:row>
      <xdr:rowOff>34928</xdr:rowOff>
    </xdr:to>
    <xdr:cxnSp macro="">
      <xdr:nvCxnSpPr>
        <xdr:cNvPr id="458" name="直線コネクタ 457">
          <a:extLst>
            <a:ext uri="{FF2B5EF4-FFF2-40B4-BE49-F238E27FC236}">
              <a16:creationId xmlns:a16="http://schemas.microsoft.com/office/drawing/2014/main" id="{00000000-0008-0000-0700-0000CA010000}"/>
            </a:ext>
          </a:extLst>
        </xdr:cNvPr>
        <xdr:cNvCxnSpPr/>
      </xdr:nvCxnSpPr>
      <xdr:spPr>
        <a:xfrm flipV="1">
          <a:off x="8750300" y="16661636"/>
          <a:ext cx="889000" cy="3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115833</xdr:rowOff>
    </xdr:from>
    <xdr:to>
      <xdr:col>50</xdr:col>
      <xdr:colOff>165100</xdr:colOff>
      <xdr:row>98</xdr:row>
      <xdr:rowOff>45983</xdr:rowOff>
    </xdr:to>
    <xdr:sp macro="" textlink="">
      <xdr:nvSpPr>
        <xdr:cNvPr id="459" name="フローチャート: 判断 458">
          <a:extLst>
            <a:ext uri="{FF2B5EF4-FFF2-40B4-BE49-F238E27FC236}">
              <a16:creationId xmlns:a16="http://schemas.microsoft.com/office/drawing/2014/main" id="{00000000-0008-0000-0700-0000CB010000}"/>
            </a:ext>
          </a:extLst>
        </xdr:cNvPr>
        <xdr:cNvSpPr/>
      </xdr:nvSpPr>
      <xdr:spPr>
        <a:xfrm>
          <a:off x="9588500" y="167464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98</xdr:row>
      <xdr:rowOff>37110</xdr:rowOff>
    </xdr:from>
    <xdr:ext cx="599010" cy="259045"/>
    <xdr:sp macro="" textlink="">
      <xdr:nvSpPr>
        <xdr:cNvPr id="460" name="テキスト ボックス 459">
          <a:extLst>
            <a:ext uri="{FF2B5EF4-FFF2-40B4-BE49-F238E27FC236}">
              <a16:creationId xmlns:a16="http://schemas.microsoft.com/office/drawing/2014/main" id="{00000000-0008-0000-0700-0000CC010000}"/>
            </a:ext>
          </a:extLst>
        </xdr:cNvPr>
        <xdr:cNvSpPr txBox="1"/>
      </xdr:nvSpPr>
      <xdr:spPr>
        <a:xfrm>
          <a:off x="9339795" y="168392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168,505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34928</xdr:rowOff>
    </xdr:from>
    <xdr:to>
      <xdr:col>45</xdr:col>
      <xdr:colOff>177800</xdr:colOff>
      <xdr:row>97</xdr:row>
      <xdr:rowOff>147864</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flipV="1">
          <a:off x="7861300" y="16665578"/>
          <a:ext cx="889000" cy="1129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129211</xdr:rowOff>
    </xdr:from>
    <xdr:to>
      <xdr:col>46</xdr:col>
      <xdr:colOff>38100</xdr:colOff>
      <xdr:row>98</xdr:row>
      <xdr:rowOff>59361</xdr:rowOff>
    </xdr:to>
    <xdr:sp macro="" textlink="">
      <xdr:nvSpPr>
        <xdr:cNvPr id="462" name="フローチャート: 判断 461">
          <a:extLst>
            <a:ext uri="{FF2B5EF4-FFF2-40B4-BE49-F238E27FC236}">
              <a16:creationId xmlns:a16="http://schemas.microsoft.com/office/drawing/2014/main" id="{00000000-0008-0000-0700-0000CE010000}"/>
            </a:ext>
          </a:extLst>
        </xdr:cNvPr>
        <xdr:cNvSpPr/>
      </xdr:nvSpPr>
      <xdr:spPr>
        <a:xfrm>
          <a:off x="8699500" y="16759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98</xdr:row>
      <xdr:rowOff>50488</xdr:rowOff>
    </xdr:from>
    <xdr:ext cx="599010" cy="259045"/>
    <xdr:sp macro="" textlink="">
      <xdr:nvSpPr>
        <xdr:cNvPr id="463" name="テキスト ボックス 462">
          <a:extLst>
            <a:ext uri="{FF2B5EF4-FFF2-40B4-BE49-F238E27FC236}">
              <a16:creationId xmlns:a16="http://schemas.microsoft.com/office/drawing/2014/main" id="{00000000-0008-0000-0700-0000CF010000}"/>
            </a:ext>
          </a:extLst>
        </xdr:cNvPr>
        <xdr:cNvSpPr txBox="1"/>
      </xdr:nvSpPr>
      <xdr:spPr>
        <a:xfrm>
          <a:off x="8450795" y="168525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147864</xdr:rowOff>
    </xdr:from>
    <xdr:to>
      <xdr:col>41</xdr:col>
      <xdr:colOff>50800</xdr:colOff>
      <xdr:row>98</xdr:row>
      <xdr:rowOff>32212</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flipV="1">
          <a:off x="6972300" y="16778514"/>
          <a:ext cx="889000" cy="55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138088</xdr:rowOff>
    </xdr:from>
    <xdr:to>
      <xdr:col>41</xdr:col>
      <xdr:colOff>101600</xdr:colOff>
      <xdr:row>98</xdr:row>
      <xdr:rowOff>68238</xdr:rowOff>
    </xdr:to>
    <xdr:sp macro="" textlink="">
      <xdr:nvSpPr>
        <xdr:cNvPr id="465" name="フローチャート: 判断 464">
          <a:extLst>
            <a:ext uri="{FF2B5EF4-FFF2-40B4-BE49-F238E27FC236}">
              <a16:creationId xmlns:a16="http://schemas.microsoft.com/office/drawing/2014/main" id="{00000000-0008-0000-0700-0000D1010000}"/>
            </a:ext>
          </a:extLst>
        </xdr:cNvPr>
        <xdr:cNvSpPr/>
      </xdr:nvSpPr>
      <xdr:spPr>
        <a:xfrm>
          <a:off x="7810500" y="16768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98</xdr:row>
      <xdr:rowOff>59365</xdr:rowOff>
    </xdr:from>
    <xdr:ext cx="599010" cy="259045"/>
    <xdr:sp macro="" textlink="">
      <xdr:nvSpPr>
        <xdr:cNvPr id="466" name="テキスト ボックス 465">
          <a:extLst>
            <a:ext uri="{FF2B5EF4-FFF2-40B4-BE49-F238E27FC236}">
              <a16:creationId xmlns:a16="http://schemas.microsoft.com/office/drawing/2014/main" id="{00000000-0008-0000-0700-0000D2010000}"/>
            </a:ext>
          </a:extLst>
        </xdr:cNvPr>
        <xdr:cNvSpPr txBox="1"/>
      </xdr:nvSpPr>
      <xdr:spPr>
        <a:xfrm>
          <a:off x="7561795" y="168614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151096</xdr:rowOff>
    </xdr:from>
    <xdr:to>
      <xdr:col>36</xdr:col>
      <xdr:colOff>165100</xdr:colOff>
      <xdr:row>98</xdr:row>
      <xdr:rowOff>81246</xdr:rowOff>
    </xdr:to>
    <xdr:sp macro="" textlink="">
      <xdr:nvSpPr>
        <xdr:cNvPr id="467" name="フローチャート: 判断 466">
          <a:extLst>
            <a:ext uri="{FF2B5EF4-FFF2-40B4-BE49-F238E27FC236}">
              <a16:creationId xmlns:a16="http://schemas.microsoft.com/office/drawing/2014/main" id="{00000000-0008-0000-0700-0000D3010000}"/>
            </a:ext>
          </a:extLst>
        </xdr:cNvPr>
        <xdr:cNvSpPr/>
      </xdr:nvSpPr>
      <xdr:spPr>
        <a:xfrm>
          <a:off x="6921500" y="16781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96</xdr:row>
      <xdr:rowOff>97773</xdr:rowOff>
    </xdr:from>
    <xdr:ext cx="599010" cy="259045"/>
    <xdr:sp macro="" textlink="">
      <xdr:nvSpPr>
        <xdr:cNvPr id="468" name="テキスト ボックス 467">
          <a:extLst>
            <a:ext uri="{FF2B5EF4-FFF2-40B4-BE49-F238E27FC236}">
              <a16:creationId xmlns:a16="http://schemas.microsoft.com/office/drawing/2014/main" id="{00000000-0008-0000-0700-0000D4010000}"/>
            </a:ext>
          </a:extLst>
        </xdr:cNvPr>
        <xdr:cNvSpPr txBox="1"/>
      </xdr:nvSpPr>
      <xdr:spPr>
        <a:xfrm>
          <a:off x="6672795" y="165569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69" name="テキスト ボックス 468">
          <a:extLst>
            <a:ext uri="{FF2B5EF4-FFF2-40B4-BE49-F238E27FC236}">
              <a16:creationId xmlns:a16="http://schemas.microsoft.com/office/drawing/2014/main" id="{00000000-0008-0000-0700-0000D5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1" name="テキスト ボックス 470">
          <a:extLst>
            <a:ext uri="{FF2B5EF4-FFF2-40B4-BE49-F238E27FC236}">
              <a16:creationId xmlns:a16="http://schemas.microsoft.com/office/drawing/2014/main" id="{00000000-0008-0000-0700-0000D7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77922</xdr:rowOff>
    </xdr:from>
    <xdr:to>
      <xdr:col>55</xdr:col>
      <xdr:colOff>50800</xdr:colOff>
      <xdr:row>98</xdr:row>
      <xdr:rowOff>8072</xdr:rowOff>
    </xdr:to>
    <xdr:sp macro="" textlink="">
      <xdr:nvSpPr>
        <xdr:cNvPr id="474" name="楕円 473">
          <a:extLst>
            <a:ext uri="{FF2B5EF4-FFF2-40B4-BE49-F238E27FC236}">
              <a16:creationId xmlns:a16="http://schemas.microsoft.com/office/drawing/2014/main" id="{00000000-0008-0000-0700-0000DA010000}"/>
            </a:ext>
          </a:extLst>
        </xdr:cNvPr>
        <xdr:cNvSpPr/>
      </xdr:nvSpPr>
      <xdr:spPr>
        <a:xfrm>
          <a:off x="10426700" y="16708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100799</xdr:rowOff>
    </xdr:from>
    <xdr:ext cx="599010" cy="259045"/>
    <xdr:sp macro="" textlink="">
      <xdr:nvSpPr>
        <xdr:cNvPr id="475" name="土木費該当値テキスト">
          <a:extLst>
            <a:ext uri="{FF2B5EF4-FFF2-40B4-BE49-F238E27FC236}">
              <a16:creationId xmlns:a16="http://schemas.microsoft.com/office/drawing/2014/main" id="{00000000-0008-0000-0700-0000DB010000}"/>
            </a:ext>
          </a:extLst>
        </xdr:cNvPr>
        <xdr:cNvSpPr txBox="1"/>
      </xdr:nvSpPr>
      <xdr:spPr>
        <a:xfrm>
          <a:off x="10528300" y="165599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191,723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151636</xdr:rowOff>
    </xdr:from>
    <xdr:to>
      <xdr:col>50</xdr:col>
      <xdr:colOff>165100</xdr:colOff>
      <xdr:row>97</xdr:row>
      <xdr:rowOff>81786</xdr:rowOff>
    </xdr:to>
    <xdr:sp macro="" textlink="">
      <xdr:nvSpPr>
        <xdr:cNvPr id="476" name="楕円 475">
          <a:extLst>
            <a:ext uri="{FF2B5EF4-FFF2-40B4-BE49-F238E27FC236}">
              <a16:creationId xmlns:a16="http://schemas.microsoft.com/office/drawing/2014/main" id="{00000000-0008-0000-0700-0000DC010000}"/>
            </a:ext>
          </a:extLst>
        </xdr:cNvPr>
        <xdr:cNvSpPr/>
      </xdr:nvSpPr>
      <xdr:spPr>
        <a:xfrm>
          <a:off x="9588500" y="166108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95</xdr:row>
      <xdr:rowOff>98313</xdr:rowOff>
    </xdr:from>
    <xdr:ext cx="59901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339795" y="163860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251,579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155578</xdr:rowOff>
    </xdr:from>
    <xdr:to>
      <xdr:col>46</xdr:col>
      <xdr:colOff>38100</xdr:colOff>
      <xdr:row>97</xdr:row>
      <xdr:rowOff>85728</xdr:rowOff>
    </xdr:to>
    <xdr:sp macro="" textlink="">
      <xdr:nvSpPr>
        <xdr:cNvPr id="478" name="楕円 477">
          <a:extLst>
            <a:ext uri="{FF2B5EF4-FFF2-40B4-BE49-F238E27FC236}">
              <a16:creationId xmlns:a16="http://schemas.microsoft.com/office/drawing/2014/main" id="{00000000-0008-0000-0700-0000DE010000}"/>
            </a:ext>
          </a:extLst>
        </xdr:cNvPr>
        <xdr:cNvSpPr/>
      </xdr:nvSpPr>
      <xdr:spPr>
        <a:xfrm>
          <a:off x="8699500" y="16614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102255</xdr:rowOff>
    </xdr:from>
    <xdr:ext cx="59901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8450795" y="163900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97064</xdr:rowOff>
    </xdr:from>
    <xdr:to>
      <xdr:col>41</xdr:col>
      <xdr:colOff>101600</xdr:colOff>
      <xdr:row>98</xdr:row>
      <xdr:rowOff>27214</xdr:rowOff>
    </xdr:to>
    <xdr:sp macro="" textlink="">
      <xdr:nvSpPr>
        <xdr:cNvPr id="480" name="楕円 479">
          <a:extLst>
            <a:ext uri="{FF2B5EF4-FFF2-40B4-BE49-F238E27FC236}">
              <a16:creationId xmlns:a16="http://schemas.microsoft.com/office/drawing/2014/main" id="{00000000-0008-0000-0700-0000E0010000}"/>
            </a:ext>
          </a:extLst>
        </xdr:cNvPr>
        <xdr:cNvSpPr/>
      </xdr:nvSpPr>
      <xdr:spPr>
        <a:xfrm>
          <a:off x="7810500" y="16727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43741</xdr:rowOff>
    </xdr:from>
    <xdr:ext cx="59901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7561795" y="165029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152862</xdr:rowOff>
    </xdr:from>
    <xdr:to>
      <xdr:col>36</xdr:col>
      <xdr:colOff>165100</xdr:colOff>
      <xdr:row>98</xdr:row>
      <xdr:rowOff>83012</xdr:rowOff>
    </xdr:to>
    <xdr:sp macro="" textlink="">
      <xdr:nvSpPr>
        <xdr:cNvPr id="482" name="楕円 481">
          <a:extLst>
            <a:ext uri="{FF2B5EF4-FFF2-40B4-BE49-F238E27FC236}">
              <a16:creationId xmlns:a16="http://schemas.microsoft.com/office/drawing/2014/main" id="{00000000-0008-0000-0700-0000E2010000}"/>
            </a:ext>
          </a:extLst>
        </xdr:cNvPr>
        <xdr:cNvSpPr/>
      </xdr:nvSpPr>
      <xdr:spPr>
        <a:xfrm>
          <a:off x="6921500" y="16783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98</xdr:row>
      <xdr:rowOff>74139</xdr:rowOff>
    </xdr:from>
    <xdr:ext cx="599010"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6672795" y="168762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145,828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4" name="正方形/長方形 483">
          <a:extLst>
            <a:ext uri="{FF2B5EF4-FFF2-40B4-BE49-F238E27FC236}">
              <a16:creationId xmlns:a16="http://schemas.microsoft.com/office/drawing/2014/main" id="{00000000-0008-0000-0700-0000E4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5" name="正方形/長方形 484">
          <a:extLst>
            <a:ext uri="{FF2B5EF4-FFF2-40B4-BE49-F238E27FC236}">
              <a16:creationId xmlns:a16="http://schemas.microsoft.com/office/drawing/2014/main" id="{00000000-0008-0000-0700-0000E5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6" name="正方形/長方形 485">
          <a:extLst>
            <a:ext uri="{FF2B5EF4-FFF2-40B4-BE49-F238E27FC236}">
              <a16:creationId xmlns:a16="http://schemas.microsoft.com/office/drawing/2014/main" id="{00000000-0008-0000-0700-0000E6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7" name="正方形/長方形 486">
          <a:extLst>
            <a:ext uri="{FF2B5EF4-FFF2-40B4-BE49-F238E27FC236}">
              <a16:creationId xmlns:a16="http://schemas.microsoft.com/office/drawing/2014/main" id="{00000000-0008-0000-0700-0000E7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8" name="正方形/長方形 487">
          <a:extLst>
            <a:ext uri="{FF2B5EF4-FFF2-40B4-BE49-F238E27FC236}">
              <a16:creationId xmlns:a16="http://schemas.microsoft.com/office/drawing/2014/main" id="{00000000-0008-0000-0700-0000E8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89" name="正方形/長方形 488">
          <a:extLst>
            <a:ext uri="{FF2B5EF4-FFF2-40B4-BE49-F238E27FC236}">
              <a16:creationId xmlns:a16="http://schemas.microsoft.com/office/drawing/2014/main" id="{00000000-0008-0000-0700-0000E9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0" name="正方形/長方形 489">
          <a:extLst>
            <a:ext uri="{FF2B5EF4-FFF2-40B4-BE49-F238E27FC236}">
              <a16:creationId xmlns:a16="http://schemas.microsoft.com/office/drawing/2014/main" id="{00000000-0008-0000-0700-0000EA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20,839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2" name="テキスト ボックス 491">
          <a:extLst>
            <a:ext uri="{FF2B5EF4-FFF2-40B4-BE49-F238E27FC236}">
              <a16:creationId xmlns:a16="http://schemas.microsoft.com/office/drawing/2014/main" id="{00000000-0008-0000-0700-0000EC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3" name="直線コネクタ 492">
          <a:extLst>
            <a:ext uri="{FF2B5EF4-FFF2-40B4-BE49-F238E27FC236}">
              <a16:creationId xmlns:a16="http://schemas.microsoft.com/office/drawing/2014/main" id="{00000000-0008-0000-0700-0000ED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494" name="直線コネクタ 493">
          <a:extLst>
            <a:ext uri="{FF2B5EF4-FFF2-40B4-BE49-F238E27FC236}">
              <a16:creationId xmlns:a16="http://schemas.microsoft.com/office/drawing/2014/main" id="{00000000-0008-0000-0700-0000EE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495" name="テキスト ボックス 494">
          <a:extLst>
            <a:ext uri="{FF2B5EF4-FFF2-40B4-BE49-F238E27FC236}">
              <a16:creationId xmlns:a16="http://schemas.microsoft.com/office/drawing/2014/main" id="{00000000-0008-0000-0700-0000EF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496" name="直線コネクタ 495">
          <a:extLst>
            <a:ext uri="{FF2B5EF4-FFF2-40B4-BE49-F238E27FC236}">
              <a16:creationId xmlns:a16="http://schemas.microsoft.com/office/drawing/2014/main" id="{00000000-0008-0000-0700-0000F0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35</xdr:row>
      <xdr:rowOff>54627</xdr:rowOff>
    </xdr:from>
    <xdr:ext cx="595419" cy="259045"/>
    <xdr:sp macro="" textlink="">
      <xdr:nvSpPr>
        <xdr:cNvPr id="497" name="テキスト ボックス 496">
          <a:extLst>
            <a:ext uri="{FF2B5EF4-FFF2-40B4-BE49-F238E27FC236}">
              <a16:creationId xmlns:a16="http://schemas.microsoft.com/office/drawing/2014/main" id="{00000000-0008-0000-0700-0000F1010000}"/>
            </a:ext>
          </a:extLst>
        </xdr:cNvPr>
        <xdr:cNvSpPr txBox="1"/>
      </xdr:nvSpPr>
      <xdr:spPr>
        <a:xfrm>
          <a:off x="11850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498" name="直線コネクタ 497">
          <a:extLst>
            <a:ext uri="{FF2B5EF4-FFF2-40B4-BE49-F238E27FC236}">
              <a16:creationId xmlns:a16="http://schemas.microsoft.com/office/drawing/2014/main" id="{00000000-0008-0000-0700-0000F2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4" name="消防費グラフ枠">
          <a:extLst>
            <a:ext uri="{FF2B5EF4-FFF2-40B4-BE49-F238E27FC236}">
              <a16:creationId xmlns:a16="http://schemas.microsoft.com/office/drawing/2014/main" id="{00000000-0008-0000-0700-0000F8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148195</xdr:rowOff>
    </xdr:from>
    <xdr:to>
      <xdr:col>85</xdr:col>
      <xdr:colOff>126364</xdr:colOff>
      <xdr:row>38</xdr:row>
      <xdr:rowOff>102488</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flipV="1">
          <a:off x="16317595" y="5291695"/>
          <a:ext cx="1269" cy="13258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106315</xdr:rowOff>
    </xdr:from>
    <xdr:ext cx="469744" cy="259045"/>
    <xdr:sp macro="" textlink="">
      <xdr:nvSpPr>
        <xdr:cNvPr id="506" name="消防費最小値テキスト">
          <a:extLst>
            <a:ext uri="{FF2B5EF4-FFF2-40B4-BE49-F238E27FC236}">
              <a16:creationId xmlns:a16="http://schemas.microsoft.com/office/drawing/2014/main" id="{00000000-0008-0000-0700-0000FA010000}"/>
            </a:ext>
          </a:extLst>
        </xdr:cNvPr>
        <xdr:cNvSpPr txBox="1"/>
      </xdr:nvSpPr>
      <xdr:spPr>
        <a:xfrm>
          <a:off x="16370300" y="6621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102488</xdr:rowOff>
    </xdr:from>
    <xdr:to>
      <xdr:col>86</xdr:col>
      <xdr:colOff>25400</xdr:colOff>
      <xdr:row>38</xdr:row>
      <xdr:rowOff>102488</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6230600" y="6617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94872</xdr:rowOff>
    </xdr:from>
    <xdr:ext cx="599010" cy="259045"/>
    <xdr:sp macro="" textlink="">
      <xdr:nvSpPr>
        <xdr:cNvPr id="508" name="消防費最大値テキスト">
          <a:extLst>
            <a:ext uri="{FF2B5EF4-FFF2-40B4-BE49-F238E27FC236}">
              <a16:creationId xmlns:a16="http://schemas.microsoft.com/office/drawing/2014/main" id="{00000000-0008-0000-0700-0000FC010000}"/>
            </a:ext>
          </a:extLst>
        </xdr:cNvPr>
        <xdr:cNvSpPr txBox="1"/>
      </xdr:nvSpPr>
      <xdr:spPr>
        <a:xfrm>
          <a:off x="16370300" y="50669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298,142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148195</xdr:rowOff>
    </xdr:from>
    <xdr:to>
      <xdr:col>86</xdr:col>
      <xdr:colOff>25400</xdr:colOff>
      <xdr:row>30</xdr:row>
      <xdr:rowOff>148195</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6230600" y="52916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36</xdr:row>
      <xdr:rowOff>136321</xdr:rowOff>
    </xdr:from>
    <xdr:to>
      <xdr:col>85</xdr:col>
      <xdr:colOff>127000</xdr:colOff>
      <xdr:row>37</xdr:row>
      <xdr:rowOff>151542</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flipV="1">
          <a:off x="15481300" y="6308521"/>
          <a:ext cx="838200" cy="1866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139615</xdr:rowOff>
    </xdr:from>
    <xdr:ext cx="534377" cy="259045"/>
    <xdr:sp macro="" textlink="">
      <xdr:nvSpPr>
        <xdr:cNvPr id="511" name="消防費平均値テキスト">
          <a:extLst>
            <a:ext uri="{FF2B5EF4-FFF2-40B4-BE49-F238E27FC236}">
              <a16:creationId xmlns:a16="http://schemas.microsoft.com/office/drawing/2014/main" id="{00000000-0008-0000-0700-0000FF010000}"/>
            </a:ext>
          </a:extLst>
        </xdr:cNvPr>
        <xdr:cNvSpPr txBox="1"/>
      </xdr:nvSpPr>
      <xdr:spPr>
        <a:xfrm>
          <a:off x="16370300" y="631181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59,189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161188</xdr:rowOff>
    </xdr:from>
    <xdr:to>
      <xdr:col>85</xdr:col>
      <xdr:colOff>177800</xdr:colOff>
      <xdr:row>37</xdr:row>
      <xdr:rowOff>91338</xdr:rowOff>
    </xdr:to>
    <xdr:sp macro="" textlink="">
      <xdr:nvSpPr>
        <xdr:cNvPr id="512" name="フローチャート: 判断 511">
          <a:extLst>
            <a:ext uri="{FF2B5EF4-FFF2-40B4-BE49-F238E27FC236}">
              <a16:creationId xmlns:a16="http://schemas.microsoft.com/office/drawing/2014/main" id="{00000000-0008-0000-0700-000000020000}"/>
            </a:ext>
          </a:extLst>
        </xdr:cNvPr>
        <xdr:cNvSpPr/>
      </xdr:nvSpPr>
      <xdr:spPr>
        <a:xfrm>
          <a:off x="16268700" y="6333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150348</xdr:rowOff>
    </xdr:from>
    <xdr:to>
      <xdr:col>81</xdr:col>
      <xdr:colOff>50800</xdr:colOff>
      <xdr:row>37</xdr:row>
      <xdr:rowOff>151542</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a:off x="14592300" y="6493998"/>
          <a:ext cx="889000" cy="1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167913</xdr:rowOff>
    </xdr:from>
    <xdr:to>
      <xdr:col>81</xdr:col>
      <xdr:colOff>101600</xdr:colOff>
      <xdr:row>37</xdr:row>
      <xdr:rowOff>98063</xdr:rowOff>
    </xdr:to>
    <xdr:sp macro="" textlink="">
      <xdr:nvSpPr>
        <xdr:cNvPr id="514" name="フローチャート: 判断 513">
          <a:extLst>
            <a:ext uri="{FF2B5EF4-FFF2-40B4-BE49-F238E27FC236}">
              <a16:creationId xmlns:a16="http://schemas.microsoft.com/office/drawing/2014/main" id="{00000000-0008-0000-0700-000002020000}"/>
            </a:ext>
          </a:extLst>
        </xdr:cNvPr>
        <xdr:cNvSpPr/>
      </xdr:nvSpPr>
      <xdr:spPr>
        <a:xfrm>
          <a:off x="15430500" y="6340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114590</xdr:rowOff>
    </xdr:from>
    <xdr:ext cx="534377" cy="259045"/>
    <xdr:sp macro="" textlink="">
      <xdr:nvSpPr>
        <xdr:cNvPr id="515" name="テキスト ボックス 514">
          <a:extLst>
            <a:ext uri="{FF2B5EF4-FFF2-40B4-BE49-F238E27FC236}">
              <a16:creationId xmlns:a16="http://schemas.microsoft.com/office/drawing/2014/main" id="{00000000-0008-0000-0700-000003020000}"/>
            </a:ext>
          </a:extLst>
        </xdr:cNvPr>
        <xdr:cNvSpPr txBox="1"/>
      </xdr:nvSpPr>
      <xdr:spPr>
        <a:xfrm>
          <a:off x="15214111" y="61153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35</xdr:row>
      <xdr:rowOff>124178</xdr:rowOff>
    </xdr:from>
    <xdr:to>
      <xdr:col>76</xdr:col>
      <xdr:colOff>114300</xdr:colOff>
      <xdr:row>37</xdr:row>
      <xdr:rowOff>150348</xdr:rowOff>
    </xdr:to>
    <xdr:cxnSp macro="">
      <xdr:nvCxnSpPr>
        <xdr:cNvPr id="516" name="直線コネクタ 515">
          <a:extLst>
            <a:ext uri="{FF2B5EF4-FFF2-40B4-BE49-F238E27FC236}">
              <a16:creationId xmlns:a16="http://schemas.microsoft.com/office/drawing/2014/main" id="{00000000-0008-0000-0700-000004020000}"/>
            </a:ext>
          </a:extLst>
        </xdr:cNvPr>
        <xdr:cNvCxnSpPr/>
      </xdr:nvCxnSpPr>
      <xdr:spPr>
        <a:xfrm>
          <a:off x="13703300" y="6124928"/>
          <a:ext cx="889000" cy="3690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20</xdr:rowOff>
    </xdr:from>
    <xdr:to>
      <xdr:col>76</xdr:col>
      <xdr:colOff>165100</xdr:colOff>
      <xdr:row>37</xdr:row>
      <xdr:rowOff>101620</xdr:rowOff>
    </xdr:to>
    <xdr:sp macro="" textlink="">
      <xdr:nvSpPr>
        <xdr:cNvPr id="517" name="フローチャート: 判断 516">
          <a:extLst>
            <a:ext uri="{FF2B5EF4-FFF2-40B4-BE49-F238E27FC236}">
              <a16:creationId xmlns:a16="http://schemas.microsoft.com/office/drawing/2014/main" id="{00000000-0008-0000-0700-000005020000}"/>
            </a:ext>
          </a:extLst>
        </xdr:cNvPr>
        <xdr:cNvSpPr/>
      </xdr:nvSpPr>
      <xdr:spPr>
        <a:xfrm>
          <a:off x="14541500" y="6343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118147</xdr:rowOff>
    </xdr:from>
    <xdr:ext cx="534377" cy="259045"/>
    <xdr:sp macro="" textlink="">
      <xdr:nvSpPr>
        <xdr:cNvPr id="518" name="テキスト ボックス 517">
          <a:extLst>
            <a:ext uri="{FF2B5EF4-FFF2-40B4-BE49-F238E27FC236}">
              <a16:creationId xmlns:a16="http://schemas.microsoft.com/office/drawing/2014/main" id="{00000000-0008-0000-0700-000006020000}"/>
            </a:ext>
          </a:extLst>
        </xdr:cNvPr>
        <xdr:cNvSpPr txBox="1"/>
      </xdr:nvSpPr>
      <xdr:spPr>
        <a:xfrm>
          <a:off x="14325111" y="61188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35</xdr:row>
      <xdr:rowOff>124178</xdr:rowOff>
    </xdr:from>
    <xdr:to>
      <xdr:col>71</xdr:col>
      <xdr:colOff>177800</xdr:colOff>
      <xdr:row>37</xdr:row>
      <xdr:rowOff>144016</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flipV="1">
          <a:off x="12814300" y="6124928"/>
          <a:ext cx="889000" cy="3627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111929</xdr:rowOff>
    </xdr:from>
    <xdr:to>
      <xdr:col>72</xdr:col>
      <xdr:colOff>38100</xdr:colOff>
      <xdr:row>37</xdr:row>
      <xdr:rowOff>42079</xdr:rowOff>
    </xdr:to>
    <xdr:sp macro="" textlink="">
      <xdr:nvSpPr>
        <xdr:cNvPr id="520" name="フローチャート: 判断 519">
          <a:extLst>
            <a:ext uri="{FF2B5EF4-FFF2-40B4-BE49-F238E27FC236}">
              <a16:creationId xmlns:a16="http://schemas.microsoft.com/office/drawing/2014/main" id="{00000000-0008-0000-0700-000008020000}"/>
            </a:ext>
          </a:extLst>
        </xdr:cNvPr>
        <xdr:cNvSpPr/>
      </xdr:nvSpPr>
      <xdr:spPr>
        <a:xfrm>
          <a:off x="13652500" y="62841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33206</xdr:rowOff>
    </xdr:from>
    <xdr:ext cx="534377" cy="259045"/>
    <xdr:sp macro="" textlink="">
      <xdr:nvSpPr>
        <xdr:cNvPr id="521" name="テキスト ボックス 520">
          <a:extLst>
            <a:ext uri="{FF2B5EF4-FFF2-40B4-BE49-F238E27FC236}">
              <a16:creationId xmlns:a16="http://schemas.microsoft.com/office/drawing/2014/main" id="{00000000-0008-0000-0700-000009020000}"/>
            </a:ext>
          </a:extLst>
        </xdr:cNvPr>
        <xdr:cNvSpPr txBox="1"/>
      </xdr:nvSpPr>
      <xdr:spPr>
        <a:xfrm>
          <a:off x="13436111" y="63768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17924</xdr:rowOff>
    </xdr:from>
    <xdr:to>
      <xdr:col>67</xdr:col>
      <xdr:colOff>101600</xdr:colOff>
      <xdr:row>37</xdr:row>
      <xdr:rowOff>119524</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2763500" y="63615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136051</xdr:rowOff>
    </xdr:from>
    <xdr:ext cx="534377" cy="259045"/>
    <xdr:sp macro="" textlink="">
      <xdr:nvSpPr>
        <xdr:cNvPr id="523" name="テキスト ボックス 522">
          <a:extLst>
            <a:ext uri="{FF2B5EF4-FFF2-40B4-BE49-F238E27FC236}">
              <a16:creationId xmlns:a16="http://schemas.microsoft.com/office/drawing/2014/main" id="{00000000-0008-0000-0700-00000B020000}"/>
            </a:ext>
          </a:extLst>
        </xdr:cNvPr>
        <xdr:cNvSpPr txBox="1"/>
      </xdr:nvSpPr>
      <xdr:spPr>
        <a:xfrm>
          <a:off x="12547111" y="61368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4" name="テキスト ボックス 523">
          <a:extLst>
            <a:ext uri="{FF2B5EF4-FFF2-40B4-BE49-F238E27FC236}">
              <a16:creationId xmlns:a16="http://schemas.microsoft.com/office/drawing/2014/main" id="{00000000-0008-0000-0700-00000C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5" name="テキスト ボックス 524">
          <a:extLst>
            <a:ext uri="{FF2B5EF4-FFF2-40B4-BE49-F238E27FC236}">
              <a16:creationId xmlns:a16="http://schemas.microsoft.com/office/drawing/2014/main" id="{00000000-0008-0000-0700-00000D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6" name="テキスト ボックス 525">
          <a:extLst>
            <a:ext uri="{FF2B5EF4-FFF2-40B4-BE49-F238E27FC236}">
              <a16:creationId xmlns:a16="http://schemas.microsoft.com/office/drawing/2014/main" id="{00000000-0008-0000-0700-00000E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85521</xdr:rowOff>
    </xdr:from>
    <xdr:to>
      <xdr:col>85</xdr:col>
      <xdr:colOff>177800</xdr:colOff>
      <xdr:row>37</xdr:row>
      <xdr:rowOff>15671</xdr:rowOff>
    </xdr:to>
    <xdr:sp macro="" textlink="">
      <xdr:nvSpPr>
        <xdr:cNvPr id="529" name="楕円 528">
          <a:extLst>
            <a:ext uri="{FF2B5EF4-FFF2-40B4-BE49-F238E27FC236}">
              <a16:creationId xmlns:a16="http://schemas.microsoft.com/office/drawing/2014/main" id="{00000000-0008-0000-0700-000011020000}"/>
            </a:ext>
          </a:extLst>
        </xdr:cNvPr>
        <xdr:cNvSpPr/>
      </xdr:nvSpPr>
      <xdr:spPr>
        <a:xfrm>
          <a:off x="16268700" y="62577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35</xdr:row>
      <xdr:rowOff>108398</xdr:rowOff>
    </xdr:from>
    <xdr:ext cx="534377" cy="259045"/>
    <xdr:sp macro="" textlink="">
      <xdr:nvSpPr>
        <xdr:cNvPr id="530" name="消防費該当値テキスト">
          <a:extLst>
            <a:ext uri="{FF2B5EF4-FFF2-40B4-BE49-F238E27FC236}">
              <a16:creationId xmlns:a16="http://schemas.microsoft.com/office/drawing/2014/main" id="{00000000-0008-0000-0700-000012020000}"/>
            </a:ext>
          </a:extLst>
        </xdr:cNvPr>
        <xdr:cNvSpPr txBox="1"/>
      </xdr:nvSpPr>
      <xdr:spPr>
        <a:xfrm>
          <a:off x="16370300" y="61091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75,739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100742</xdr:rowOff>
    </xdr:from>
    <xdr:to>
      <xdr:col>81</xdr:col>
      <xdr:colOff>101600</xdr:colOff>
      <xdr:row>38</xdr:row>
      <xdr:rowOff>30891</xdr:rowOff>
    </xdr:to>
    <xdr:sp macro="" textlink="">
      <xdr:nvSpPr>
        <xdr:cNvPr id="531" name="楕円 530">
          <a:extLst>
            <a:ext uri="{FF2B5EF4-FFF2-40B4-BE49-F238E27FC236}">
              <a16:creationId xmlns:a16="http://schemas.microsoft.com/office/drawing/2014/main" id="{00000000-0008-0000-0700-000013020000}"/>
            </a:ext>
          </a:extLst>
        </xdr:cNvPr>
        <xdr:cNvSpPr/>
      </xdr:nvSpPr>
      <xdr:spPr>
        <a:xfrm>
          <a:off x="15430500" y="6444392"/>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22018</xdr:rowOff>
    </xdr:from>
    <xdr:ext cx="534377"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5214111" y="6537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99548</xdr:rowOff>
    </xdr:from>
    <xdr:to>
      <xdr:col>76</xdr:col>
      <xdr:colOff>165100</xdr:colOff>
      <xdr:row>38</xdr:row>
      <xdr:rowOff>29698</xdr:rowOff>
    </xdr:to>
    <xdr:sp macro="" textlink="">
      <xdr:nvSpPr>
        <xdr:cNvPr id="533" name="楕円 532">
          <a:extLst>
            <a:ext uri="{FF2B5EF4-FFF2-40B4-BE49-F238E27FC236}">
              <a16:creationId xmlns:a16="http://schemas.microsoft.com/office/drawing/2014/main" id="{00000000-0008-0000-0700-000015020000}"/>
            </a:ext>
          </a:extLst>
        </xdr:cNvPr>
        <xdr:cNvSpPr/>
      </xdr:nvSpPr>
      <xdr:spPr>
        <a:xfrm>
          <a:off x="14541500" y="64431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20825</xdr:rowOff>
    </xdr:from>
    <xdr:ext cx="534377"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4325111" y="65359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35</xdr:row>
      <xdr:rowOff>73378</xdr:rowOff>
    </xdr:from>
    <xdr:to>
      <xdr:col>72</xdr:col>
      <xdr:colOff>38100</xdr:colOff>
      <xdr:row>36</xdr:row>
      <xdr:rowOff>3528</xdr:rowOff>
    </xdr:to>
    <xdr:sp macro="" textlink="">
      <xdr:nvSpPr>
        <xdr:cNvPr id="535" name="楕円 534">
          <a:extLst>
            <a:ext uri="{FF2B5EF4-FFF2-40B4-BE49-F238E27FC236}">
              <a16:creationId xmlns:a16="http://schemas.microsoft.com/office/drawing/2014/main" id="{00000000-0008-0000-0700-000017020000}"/>
            </a:ext>
          </a:extLst>
        </xdr:cNvPr>
        <xdr:cNvSpPr/>
      </xdr:nvSpPr>
      <xdr:spPr>
        <a:xfrm>
          <a:off x="13652500" y="6074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34</xdr:row>
      <xdr:rowOff>20055</xdr:rowOff>
    </xdr:from>
    <xdr:ext cx="59901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3403795" y="58493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93216</xdr:rowOff>
    </xdr:from>
    <xdr:to>
      <xdr:col>67</xdr:col>
      <xdr:colOff>101600</xdr:colOff>
      <xdr:row>38</xdr:row>
      <xdr:rowOff>23366</xdr:rowOff>
    </xdr:to>
    <xdr:sp macro="" textlink="">
      <xdr:nvSpPr>
        <xdr:cNvPr id="537" name="楕円 536">
          <a:extLst>
            <a:ext uri="{FF2B5EF4-FFF2-40B4-BE49-F238E27FC236}">
              <a16:creationId xmlns:a16="http://schemas.microsoft.com/office/drawing/2014/main" id="{00000000-0008-0000-0700-000019020000}"/>
            </a:ext>
          </a:extLst>
        </xdr:cNvPr>
        <xdr:cNvSpPr/>
      </xdr:nvSpPr>
      <xdr:spPr>
        <a:xfrm>
          <a:off x="12763500" y="64368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14493</xdr:rowOff>
    </xdr:from>
    <xdr:ext cx="534377"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2547111" y="65295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36,556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39" name="正方形/長方形 538">
          <a:extLst>
            <a:ext uri="{FF2B5EF4-FFF2-40B4-BE49-F238E27FC236}">
              <a16:creationId xmlns:a16="http://schemas.microsoft.com/office/drawing/2014/main" id="{00000000-0008-0000-0700-00001B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0" name="正方形/長方形 539">
          <a:extLst>
            <a:ext uri="{FF2B5EF4-FFF2-40B4-BE49-F238E27FC236}">
              <a16:creationId xmlns:a16="http://schemas.microsoft.com/office/drawing/2014/main" id="{00000000-0008-0000-0700-00001C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1" name="正方形/長方形 540">
          <a:extLst>
            <a:ext uri="{FF2B5EF4-FFF2-40B4-BE49-F238E27FC236}">
              <a16:creationId xmlns:a16="http://schemas.microsoft.com/office/drawing/2014/main" id="{00000000-0008-0000-0700-00001D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2" name="正方形/長方形 541">
          <a:extLst>
            <a:ext uri="{FF2B5EF4-FFF2-40B4-BE49-F238E27FC236}">
              <a16:creationId xmlns:a16="http://schemas.microsoft.com/office/drawing/2014/main" id="{00000000-0008-0000-0700-00001E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3" name="正方形/長方形 542">
          <a:extLst>
            <a:ext uri="{FF2B5EF4-FFF2-40B4-BE49-F238E27FC236}">
              <a16:creationId xmlns:a16="http://schemas.microsoft.com/office/drawing/2014/main" id="{00000000-0008-0000-0700-00001F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4" name="正方形/長方形 543">
          <a:extLst>
            <a:ext uri="{FF2B5EF4-FFF2-40B4-BE49-F238E27FC236}">
              <a16:creationId xmlns:a16="http://schemas.microsoft.com/office/drawing/2014/main" id="{00000000-0008-0000-0700-000020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5" name="正方形/長方形 544">
          <a:extLst>
            <a:ext uri="{FF2B5EF4-FFF2-40B4-BE49-F238E27FC236}">
              <a16:creationId xmlns:a16="http://schemas.microsoft.com/office/drawing/2014/main" id="{00000000-0008-0000-0700-000021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81,086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6" name="正方形/長方形 545">
          <a:extLst>
            <a:ext uri="{FF2B5EF4-FFF2-40B4-BE49-F238E27FC236}">
              <a16:creationId xmlns:a16="http://schemas.microsoft.com/office/drawing/2014/main" id="{00000000-0008-0000-0700-000022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48" name="直線コネクタ 547">
          <a:extLst>
            <a:ext uri="{FF2B5EF4-FFF2-40B4-BE49-F238E27FC236}">
              <a16:creationId xmlns:a16="http://schemas.microsoft.com/office/drawing/2014/main" id="{00000000-0008-0000-0700-000024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49" name="直線コネクタ 548">
          <a:extLst>
            <a:ext uri="{FF2B5EF4-FFF2-40B4-BE49-F238E27FC236}">
              <a16:creationId xmlns:a16="http://schemas.microsoft.com/office/drawing/2014/main" id="{00000000-0008-0000-0700-000025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50" name="テキスト ボックス 549">
          <a:extLst>
            <a:ext uri="{FF2B5EF4-FFF2-40B4-BE49-F238E27FC236}">
              <a16:creationId xmlns:a16="http://schemas.microsoft.com/office/drawing/2014/main" id="{00000000-0008-0000-0700-000026020000}"/>
            </a:ext>
          </a:extLst>
        </xdr:cNvPr>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51" name="直線コネクタ 550">
          <a:extLst>
            <a:ext uri="{FF2B5EF4-FFF2-40B4-BE49-F238E27FC236}">
              <a16:creationId xmlns:a16="http://schemas.microsoft.com/office/drawing/2014/main" id="{00000000-0008-0000-0700-000027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35577</xdr:rowOff>
    </xdr:from>
    <xdr:ext cx="595419" cy="259045"/>
    <xdr:sp macro="" textlink="">
      <xdr:nvSpPr>
        <xdr:cNvPr id="552" name="テキスト ボックス 551">
          <a:extLst>
            <a:ext uri="{FF2B5EF4-FFF2-40B4-BE49-F238E27FC236}">
              <a16:creationId xmlns:a16="http://schemas.microsoft.com/office/drawing/2014/main" id="{00000000-0008-0000-0700-000028020000}"/>
            </a:ext>
          </a:extLst>
        </xdr:cNvPr>
        <xdr:cNvSpPr txBox="1"/>
      </xdr:nvSpPr>
      <xdr:spPr>
        <a:xfrm>
          <a:off x="11850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53" name="直線コネクタ 552">
          <a:extLst>
            <a:ext uri="{FF2B5EF4-FFF2-40B4-BE49-F238E27FC236}">
              <a16:creationId xmlns:a16="http://schemas.microsoft.com/office/drawing/2014/main" id="{00000000-0008-0000-0700-000029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54" name="テキスト ボックス 553">
          <a:extLst>
            <a:ext uri="{FF2B5EF4-FFF2-40B4-BE49-F238E27FC236}">
              <a16:creationId xmlns:a16="http://schemas.microsoft.com/office/drawing/2014/main" id="{00000000-0008-0000-0700-00002A020000}"/>
            </a:ext>
          </a:extLst>
        </xdr:cNvPr>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55" name="直線コネクタ 554">
          <a:extLst>
            <a:ext uri="{FF2B5EF4-FFF2-40B4-BE49-F238E27FC236}">
              <a16:creationId xmlns:a16="http://schemas.microsoft.com/office/drawing/2014/main" id="{00000000-0008-0000-0700-00002B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56" name="テキスト ボックス 555">
          <a:extLst>
            <a:ext uri="{FF2B5EF4-FFF2-40B4-BE49-F238E27FC236}">
              <a16:creationId xmlns:a16="http://schemas.microsoft.com/office/drawing/2014/main" id="{00000000-0008-0000-0700-00002C020000}"/>
            </a:ext>
          </a:extLst>
        </xdr:cNvPr>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58" name="テキスト ボックス 557">
          <a:extLst>
            <a:ext uri="{FF2B5EF4-FFF2-40B4-BE49-F238E27FC236}">
              <a16:creationId xmlns:a16="http://schemas.microsoft.com/office/drawing/2014/main" id="{00000000-0008-0000-0700-00002E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47</xdr:row>
      <xdr:rowOff>54627</xdr:rowOff>
    </xdr:from>
    <xdr:ext cx="685572"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1760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1" name="教育費グラフ枠">
          <a:extLst>
            <a:ext uri="{FF2B5EF4-FFF2-40B4-BE49-F238E27FC236}">
              <a16:creationId xmlns:a16="http://schemas.microsoft.com/office/drawing/2014/main" id="{00000000-0008-0000-0700-000031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108595</xdr:rowOff>
    </xdr:from>
    <xdr:to>
      <xdr:col>85</xdr:col>
      <xdr:colOff>126364</xdr:colOff>
      <xdr:row>58</xdr:row>
      <xdr:rowOff>111990</xdr:rowOff>
    </xdr:to>
    <xdr:cxnSp macro="">
      <xdr:nvCxnSpPr>
        <xdr:cNvPr id="562" name="直線コネクタ 561">
          <a:extLst>
            <a:ext uri="{FF2B5EF4-FFF2-40B4-BE49-F238E27FC236}">
              <a16:creationId xmlns:a16="http://schemas.microsoft.com/office/drawing/2014/main" id="{00000000-0008-0000-0700-000032020000}"/>
            </a:ext>
          </a:extLst>
        </xdr:cNvPr>
        <xdr:cNvCxnSpPr/>
      </xdr:nvCxnSpPr>
      <xdr:spPr>
        <a:xfrm flipV="1">
          <a:off x="16317595" y="8681095"/>
          <a:ext cx="1269" cy="13749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115817</xdr:rowOff>
    </xdr:from>
    <xdr:ext cx="534377" cy="259045"/>
    <xdr:sp macro="" textlink="">
      <xdr:nvSpPr>
        <xdr:cNvPr id="563" name="教育費最小値テキスト">
          <a:extLst>
            <a:ext uri="{FF2B5EF4-FFF2-40B4-BE49-F238E27FC236}">
              <a16:creationId xmlns:a16="http://schemas.microsoft.com/office/drawing/2014/main" id="{00000000-0008-0000-0700-000033020000}"/>
            </a:ext>
          </a:extLst>
        </xdr:cNvPr>
        <xdr:cNvSpPr txBox="1"/>
      </xdr:nvSpPr>
      <xdr:spPr>
        <a:xfrm>
          <a:off x="16370300" y="100599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54,546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111990</xdr:rowOff>
    </xdr:from>
    <xdr:to>
      <xdr:col>86</xdr:col>
      <xdr:colOff>25400</xdr:colOff>
      <xdr:row>58</xdr:row>
      <xdr:rowOff>111990</xdr:rowOff>
    </xdr:to>
    <xdr:cxnSp macro="">
      <xdr:nvCxnSpPr>
        <xdr:cNvPr id="564" name="直線コネクタ 563">
          <a:extLst>
            <a:ext uri="{FF2B5EF4-FFF2-40B4-BE49-F238E27FC236}">
              <a16:creationId xmlns:a16="http://schemas.microsoft.com/office/drawing/2014/main" id="{00000000-0008-0000-0700-000034020000}"/>
            </a:ext>
          </a:extLst>
        </xdr:cNvPr>
        <xdr:cNvCxnSpPr/>
      </xdr:nvCxnSpPr>
      <xdr:spPr>
        <a:xfrm>
          <a:off x="16230600" y="100560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55272</xdr:rowOff>
    </xdr:from>
    <xdr:ext cx="599010" cy="259045"/>
    <xdr:sp macro="" textlink="">
      <xdr:nvSpPr>
        <xdr:cNvPr id="565" name="教育費最大値テキスト">
          <a:extLst>
            <a:ext uri="{FF2B5EF4-FFF2-40B4-BE49-F238E27FC236}">
              <a16:creationId xmlns:a16="http://schemas.microsoft.com/office/drawing/2014/main" id="{00000000-0008-0000-0700-000035020000}"/>
            </a:ext>
          </a:extLst>
        </xdr:cNvPr>
        <xdr:cNvSpPr txBox="1"/>
      </xdr:nvSpPr>
      <xdr:spPr>
        <a:xfrm>
          <a:off x="16370300" y="84563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776,328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108595</xdr:rowOff>
    </xdr:from>
    <xdr:to>
      <xdr:col>86</xdr:col>
      <xdr:colOff>25400</xdr:colOff>
      <xdr:row>50</xdr:row>
      <xdr:rowOff>108595</xdr:rowOff>
    </xdr:to>
    <xdr:cxnSp macro="">
      <xdr:nvCxnSpPr>
        <xdr:cNvPr id="566" name="直線コネクタ 565">
          <a:extLst>
            <a:ext uri="{FF2B5EF4-FFF2-40B4-BE49-F238E27FC236}">
              <a16:creationId xmlns:a16="http://schemas.microsoft.com/office/drawing/2014/main" id="{00000000-0008-0000-0700-000036020000}"/>
            </a:ext>
          </a:extLst>
        </xdr:cNvPr>
        <xdr:cNvCxnSpPr/>
      </xdr:nvCxnSpPr>
      <xdr:spPr>
        <a:xfrm>
          <a:off x="16230600" y="86810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102346</xdr:rowOff>
    </xdr:from>
    <xdr:to>
      <xdr:col>85</xdr:col>
      <xdr:colOff>127000</xdr:colOff>
      <xdr:row>58</xdr:row>
      <xdr:rowOff>951</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flipV="1">
          <a:off x="15481300" y="9874996"/>
          <a:ext cx="838200" cy="700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53408</xdr:rowOff>
    </xdr:from>
    <xdr:ext cx="599010" cy="259045"/>
    <xdr:sp macro="" textlink="">
      <xdr:nvSpPr>
        <xdr:cNvPr id="568" name="教育費平均値テキスト">
          <a:extLst>
            <a:ext uri="{FF2B5EF4-FFF2-40B4-BE49-F238E27FC236}">
              <a16:creationId xmlns:a16="http://schemas.microsoft.com/office/drawing/2014/main" id="{00000000-0008-0000-0700-000038020000}"/>
            </a:ext>
          </a:extLst>
        </xdr:cNvPr>
        <xdr:cNvSpPr txBox="1"/>
      </xdr:nvSpPr>
      <xdr:spPr>
        <a:xfrm>
          <a:off x="16370300" y="965460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160,640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30531</xdr:rowOff>
    </xdr:from>
    <xdr:to>
      <xdr:col>85</xdr:col>
      <xdr:colOff>177800</xdr:colOff>
      <xdr:row>57</xdr:row>
      <xdr:rowOff>132131</xdr:rowOff>
    </xdr:to>
    <xdr:sp macro="" textlink="">
      <xdr:nvSpPr>
        <xdr:cNvPr id="569" name="フローチャート: 判断 568">
          <a:extLst>
            <a:ext uri="{FF2B5EF4-FFF2-40B4-BE49-F238E27FC236}">
              <a16:creationId xmlns:a16="http://schemas.microsoft.com/office/drawing/2014/main" id="{00000000-0008-0000-0700-000039020000}"/>
            </a:ext>
          </a:extLst>
        </xdr:cNvPr>
        <xdr:cNvSpPr/>
      </xdr:nvSpPr>
      <xdr:spPr>
        <a:xfrm>
          <a:off x="16268700" y="9803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951</xdr:rowOff>
    </xdr:from>
    <xdr:to>
      <xdr:col>81</xdr:col>
      <xdr:colOff>50800</xdr:colOff>
      <xdr:row>58</xdr:row>
      <xdr:rowOff>24223</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flipV="1">
          <a:off x="14592300" y="9945051"/>
          <a:ext cx="889000" cy="23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75003</xdr:rowOff>
    </xdr:from>
    <xdr:to>
      <xdr:col>81</xdr:col>
      <xdr:colOff>101600</xdr:colOff>
      <xdr:row>58</xdr:row>
      <xdr:rowOff>5153</xdr:rowOff>
    </xdr:to>
    <xdr:sp macro="" textlink="">
      <xdr:nvSpPr>
        <xdr:cNvPr id="571" name="フローチャート: 判断 570">
          <a:extLst>
            <a:ext uri="{FF2B5EF4-FFF2-40B4-BE49-F238E27FC236}">
              <a16:creationId xmlns:a16="http://schemas.microsoft.com/office/drawing/2014/main" id="{00000000-0008-0000-0700-00003B020000}"/>
            </a:ext>
          </a:extLst>
        </xdr:cNvPr>
        <xdr:cNvSpPr/>
      </xdr:nvSpPr>
      <xdr:spPr>
        <a:xfrm>
          <a:off x="15430500" y="98476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56</xdr:row>
      <xdr:rowOff>21680</xdr:rowOff>
    </xdr:from>
    <xdr:ext cx="599010" cy="259045"/>
    <xdr:sp macro="" textlink="">
      <xdr:nvSpPr>
        <xdr:cNvPr id="572" name="テキスト ボックス 571">
          <a:extLst>
            <a:ext uri="{FF2B5EF4-FFF2-40B4-BE49-F238E27FC236}">
              <a16:creationId xmlns:a16="http://schemas.microsoft.com/office/drawing/2014/main" id="{00000000-0008-0000-0700-00003C020000}"/>
            </a:ext>
          </a:extLst>
        </xdr:cNvPr>
        <xdr:cNvSpPr txBox="1"/>
      </xdr:nvSpPr>
      <xdr:spPr>
        <a:xfrm>
          <a:off x="15181795" y="96228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24223</xdr:rowOff>
    </xdr:from>
    <xdr:to>
      <xdr:col>76</xdr:col>
      <xdr:colOff>114300</xdr:colOff>
      <xdr:row>58</xdr:row>
      <xdr:rowOff>33123</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flipV="1">
          <a:off x="13703300" y="9968323"/>
          <a:ext cx="889000" cy="8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70962</xdr:rowOff>
    </xdr:from>
    <xdr:to>
      <xdr:col>76</xdr:col>
      <xdr:colOff>165100</xdr:colOff>
      <xdr:row>58</xdr:row>
      <xdr:rowOff>1112</xdr:rowOff>
    </xdr:to>
    <xdr:sp macro="" textlink="">
      <xdr:nvSpPr>
        <xdr:cNvPr id="574" name="フローチャート: 判断 573">
          <a:extLst>
            <a:ext uri="{FF2B5EF4-FFF2-40B4-BE49-F238E27FC236}">
              <a16:creationId xmlns:a16="http://schemas.microsoft.com/office/drawing/2014/main" id="{00000000-0008-0000-0700-00003E020000}"/>
            </a:ext>
          </a:extLst>
        </xdr:cNvPr>
        <xdr:cNvSpPr/>
      </xdr:nvSpPr>
      <xdr:spPr>
        <a:xfrm>
          <a:off x="14541500" y="9843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56</xdr:row>
      <xdr:rowOff>17639</xdr:rowOff>
    </xdr:from>
    <xdr:ext cx="599010" cy="259045"/>
    <xdr:sp macro="" textlink="">
      <xdr:nvSpPr>
        <xdr:cNvPr id="575" name="テキスト ボックス 574">
          <a:extLst>
            <a:ext uri="{FF2B5EF4-FFF2-40B4-BE49-F238E27FC236}">
              <a16:creationId xmlns:a16="http://schemas.microsoft.com/office/drawing/2014/main" id="{00000000-0008-0000-0700-00003F020000}"/>
            </a:ext>
          </a:extLst>
        </xdr:cNvPr>
        <xdr:cNvSpPr txBox="1"/>
      </xdr:nvSpPr>
      <xdr:spPr>
        <a:xfrm>
          <a:off x="14292795" y="96188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3191</xdr:rowOff>
    </xdr:from>
    <xdr:to>
      <xdr:col>71</xdr:col>
      <xdr:colOff>177800</xdr:colOff>
      <xdr:row>58</xdr:row>
      <xdr:rowOff>33123</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2814300" y="9947291"/>
          <a:ext cx="889000" cy="299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69658</xdr:rowOff>
    </xdr:from>
    <xdr:to>
      <xdr:col>72</xdr:col>
      <xdr:colOff>38100</xdr:colOff>
      <xdr:row>57</xdr:row>
      <xdr:rowOff>171258</xdr:rowOff>
    </xdr:to>
    <xdr:sp macro="" textlink="">
      <xdr:nvSpPr>
        <xdr:cNvPr id="577" name="フローチャート: 判断 576">
          <a:extLst>
            <a:ext uri="{FF2B5EF4-FFF2-40B4-BE49-F238E27FC236}">
              <a16:creationId xmlns:a16="http://schemas.microsoft.com/office/drawing/2014/main" id="{00000000-0008-0000-0700-000041020000}"/>
            </a:ext>
          </a:extLst>
        </xdr:cNvPr>
        <xdr:cNvSpPr/>
      </xdr:nvSpPr>
      <xdr:spPr>
        <a:xfrm>
          <a:off x="13652500" y="9842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56</xdr:row>
      <xdr:rowOff>16335</xdr:rowOff>
    </xdr:from>
    <xdr:ext cx="599010"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3403795" y="96175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103746</xdr:rowOff>
    </xdr:from>
    <xdr:to>
      <xdr:col>67</xdr:col>
      <xdr:colOff>101600</xdr:colOff>
      <xdr:row>58</xdr:row>
      <xdr:rowOff>33896</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2763500" y="98763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56</xdr:row>
      <xdr:rowOff>50423</xdr:rowOff>
    </xdr:from>
    <xdr:ext cx="599010" cy="259045"/>
    <xdr:sp macro="" textlink="">
      <xdr:nvSpPr>
        <xdr:cNvPr id="580" name="テキスト ボックス 579">
          <a:extLst>
            <a:ext uri="{FF2B5EF4-FFF2-40B4-BE49-F238E27FC236}">
              <a16:creationId xmlns:a16="http://schemas.microsoft.com/office/drawing/2014/main" id="{00000000-0008-0000-0700-000044020000}"/>
            </a:ext>
          </a:extLst>
        </xdr:cNvPr>
        <xdr:cNvSpPr txBox="1"/>
      </xdr:nvSpPr>
      <xdr:spPr>
        <a:xfrm>
          <a:off x="12514795" y="96516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700-000045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00000000-0008-0000-0700-000047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4" name="テキスト ボックス 583">
          <a:extLst>
            <a:ext uri="{FF2B5EF4-FFF2-40B4-BE49-F238E27FC236}">
              <a16:creationId xmlns:a16="http://schemas.microsoft.com/office/drawing/2014/main" id="{00000000-0008-0000-0700-000048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51546</xdr:rowOff>
    </xdr:from>
    <xdr:to>
      <xdr:col>85</xdr:col>
      <xdr:colOff>177800</xdr:colOff>
      <xdr:row>57</xdr:row>
      <xdr:rowOff>153146</xdr:rowOff>
    </xdr:to>
    <xdr:sp macro="" textlink="">
      <xdr:nvSpPr>
        <xdr:cNvPr id="586" name="楕円 585">
          <a:extLst>
            <a:ext uri="{FF2B5EF4-FFF2-40B4-BE49-F238E27FC236}">
              <a16:creationId xmlns:a16="http://schemas.microsoft.com/office/drawing/2014/main" id="{00000000-0008-0000-0700-00004A020000}"/>
            </a:ext>
          </a:extLst>
        </xdr:cNvPr>
        <xdr:cNvSpPr/>
      </xdr:nvSpPr>
      <xdr:spPr>
        <a:xfrm>
          <a:off x="16268700" y="98241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29973</xdr:rowOff>
    </xdr:from>
    <xdr:ext cx="599010" cy="259045"/>
    <xdr:sp macro="" textlink="">
      <xdr:nvSpPr>
        <xdr:cNvPr id="587" name="教育費該当値テキスト">
          <a:extLst>
            <a:ext uri="{FF2B5EF4-FFF2-40B4-BE49-F238E27FC236}">
              <a16:creationId xmlns:a16="http://schemas.microsoft.com/office/drawing/2014/main" id="{00000000-0008-0000-0700-00004B020000}"/>
            </a:ext>
          </a:extLst>
        </xdr:cNvPr>
        <xdr:cNvSpPr txBox="1"/>
      </xdr:nvSpPr>
      <xdr:spPr>
        <a:xfrm>
          <a:off x="16370300" y="98026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149,608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121601</xdr:rowOff>
    </xdr:from>
    <xdr:to>
      <xdr:col>81</xdr:col>
      <xdr:colOff>101600</xdr:colOff>
      <xdr:row>58</xdr:row>
      <xdr:rowOff>51751</xdr:rowOff>
    </xdr:to>
    <xdr:sp macro="" textlink="">
      <xdr:nvSpPr>
        <xdr:cNvPr id="588" name="楕円 587">
          <a:extLst>
            <a:ext uri="{FF2B5EF4-FFF2-40B4-BE49-F238E27FC236}">
              <a16:creationId xmlns:a16="http://schemas.microsoft.com/office/drawing/2014/main" id="{00000000-0008-0000-0700-00004C020000}"/>
            </a:ext>
          </a:extLst>
        </xdr:cNvPr>
        <xdr:cNvSpPr/>
      </xdr:nvSpPr>
      <xdr:spPr>
        <a:xfrm>
          <a:off x="15430500" y="98942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58</xdr:row>
      <xdr:rowOff>42878</xdr:rowOff>
    </xdr:from>
    <xdr:ext cx="59901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5181795" y="99869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112,834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144873</xdr:rowOff>
    </xdr:from>
    <xdr:to>
      <xdr:col>76</xdr:col>
      <xdr:colOff>165100</xdr:colOff>
      <xdr:row>58</xdr:row>
      <xdr:rowOff>75023</xdr:rowOff>
    </xdr:to>
    <xdr:sp macro="" textlink="">
      <xdr:nvSpPr>
        <xdr:cNvPr id="590" name="楕円 589">
          <a:extLst>
            <a:ext uri="{FF2B5EF4-FFF2-40B4-BE49-F238E27FC236}">
              <a16:creationId xmlns:a16="http://schemas.microsoft.com/office/drawing/2014/main" id="{00000000-0008-0000-0700-00004E020000}"/>
            </a:ext>
          </a:extLst>
        </xdr:cNvPr>
        <xdr:cNvSpPr/>
      </xdr:nvSpPr>
      <xdr:spPr>
        <a:xfrm>
          <a:off x="14541500" y="9917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58</xdr:row>
      <xdr:rowOff>66150</xdr:rowOff>
    </xdr:from>
    <xdr:ext cx="59901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4292795" y="100102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100,618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153773</xdr:rowOff>
    </xdr:from>
    <xdr:to>
      <xdr:col>72</xdr:col>
      <xdr:colOff>38100</xdr:colOff>
      <xdr:row>58</xdr:row>
      <xdr:rowOff>83923</xdr:rowOff>
    </xdr:to>
    <xdr:sp macro="" textlink="">
      <xdr:nvSpPr>
        <xdr:cNvPr id="592" name="楕円 591">
          <a:extLst>
            <a:ext uri="{FF2B5EF4-FFF2-40B4-BE49-F238E27FC236}">
              <a16:creationId xmlns:a16="http://schemas.microsoft.com/office/drawing/2014/main" id="{00000000-0008-0000-0700-000050020000}"/>
            </a:ext>
          </a:extLst>
        </xdr:cNvPr>
        <xdr:cNvSpPr/>
      </xdr:nvSpPr>
      <xdr:spPr>
        <a:xfrm>
          <a:off x="13652500" y="99264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75050</xdr:rowOff>
    </xdr:from>
    <xdr:ext cx="534377"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3436111" y="100191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95,946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123841</xdr:rowOff>
    </xdr:from>
    <xdr:to>
      <xdr:col>67</xdr:col>
      <xdr:colOff>101600</xdr:colOff>
      <xdr:row>58</xdr:row>
      <xdr:rowOff>53991</xdr:rowOff>
    </xdr:to>
    <xdr:sp macro="" textlink="">
      <xdr:nvSpPr>
        <xdr:cNvPr id="594" name="楕円 593">
          <a:extLst>
            <a:ext uri="{FF2B5EF4-FFF2-40B4-BE49-F238E27FC236}">
              <a16:creationId xmlns:a16="http://schemas.microsoft.com/office/drawing/2014/main" id="{00000000-0008-0000-0700-000052020000}"/>
            </a:ext>
          </a:extLst>
        </xdr:cNvPr>
        <xdr:cNvSpPr/>
      </xdr:nvSpPr>
      <xdr:spPr>
        <a:xfrm>
          <a:off x="12763500" y="98964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58</xdr:row>
      <xdr:rowOff>45118</xdr:rowOff>
    </xdr:from>
    <xdr:ext cx="59901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2514795" y="99892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111,658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6" name="正方形/長方形 595">
          <a:extLst>
            <a:ext uri="{FF2B5EF4-FFF2-40B4-BE49-F238E27FC236}">
              <a16:creationId xmlns:a16="http://schemas.microsoft.com/office/drawing/2014/main" id="{00000000-0008-0000-0700-000054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7" name="正方形/長方形 596">
          <a:extLst>
            <a:ext uri="{FF2B5EF4-FFF2-40B4-BE49-F238E27FC236}">
              <a16:creationId xmlns:a16="http://schemas.microsoft.com/office/drawing/2014/main" id="{00000000-0008-0000-0700-000055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8" name="正方形/長方形 597">
          <a:extLst>
            <a:ext uri="{FF2B5EF4-FFF2-40B4-BE49-F238E27FC236}">
              <a16:creationId xmlns:a16="http://schemas.microsoft.com/office/drawing/2014/main" id="{00000000-0008-0000-0700-000056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9" name="正方形/長方形 598">
          <a:extLst>
            <a:ext uri="{FF2B5EF4-FFF2-40B4-BE49-F238E27FC236}">
              <a16:creationId xmlns:a16="http://schemas.microsoft.com/office/drawing/2014/main" id="{00000000-0008-0000-0700-000057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0" name="正方形/長方形 599">
          <a:extLst>
            <a:ext uri="{FF2B5EF4-FFF2-40B4-BE49-F238E27FC236}">
              <a16:creationId xmlns:a16="http://schemas.microsoft.com/office/drawing/2014/main" id="{00000000-0008-0000-0700-000058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1" name="正方形/長方形 600">
          <a:extLst>
            <a:ext uri="{FF2B5EF4-FFF2-40B4-BE49-F238E27FC236}">
              <a16:creationId xmlns:a16="http://schemas.microsoft.com/office/drawing/2014/main" id="{00000000-0008-0000-0700-000059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2" name="正方形/長方形 601">
          <a:extLst>
            <a:ext uri="{FF2B5EF4-FFF2-40B4-BE49-F238E27FC236}">
              <a16:creationId xmlns:a16="http://schemas.microsoft.com/office/drawing/2014/main" id="{00000000-0008-0000-0700-00005A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3" name="正方形/長方形 602">
          <a:extLst>
            <a:ext uri="{FF2B5EF4-FFF2-40B4-BE49-F238E27FC236}">
              <a16:creationId xmlns:a16="http://schemas.microsoft.com/office/drawing/2014/main" id="{00000000-0008-0000-0700-00005B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4" name="テキスト ボックス 603">
          <a:extLst>
            <a:ext uri="{FF2B5EF4-FFF2-40B4-BE49-F238E27FC236}">
              <a16:creationId xmlns:a16="http://schemas.microsoft.com/office/drawing/2014/main" id="{00000000-0008-0000-0700-00005C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5" name="直線コネクタ 604">
          <a:extLst>
            <a:ext uri="{FF2B5EF4-FFF2-40B4-BE49-F238E27FC236}">
              <a16:creationId xmlns:a16="http://schemas.microsoft.com/office/drawing/2014/main" id="{00000000-0008-0000-0700-00005D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06" name="直線コネクタ 605">
          <a:extLst>
            <a:ext uri="{FF2B5EF4-FFF2-40B4-BE49-F238E27FC236}">
              <a16:creationId xmlns:a16="http://schemas.microsoft.com/office/drawing/2014/main" id="{00000000-0008-0000-0700-00005E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07" name="テキスト ボックス 606">
          <a:extLst>
            <a:ext uri="{FF2B5EF4-FFF2-40B4-BE49-F238E27FC236}">
              <a16:creationId xmlns:a16="http://schemas.microsoft.com/office/drawing/2014/main" id="{00000000-0008-0000-0700-00005F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08" name="直線コネクタ 607">
          <a:extLst>
            <a:ext uri="{FF2B5EF4-FFF2-40B4-BE49-F238E27FC236}">
              <a16:creationId xmlns:a16="http://schemas.microsoft.com/office/drawing/2014/main" id="{00000000-0008-0000-0700-000060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09" name="テキスト ボックス 608">
          <a:extLst>
            <a:ext uri="{FF2B5EF4-FFF2-40B4-BE49-F238E27FC236}">
              <a16:creationId xmlns:a16="http://schemas.microsoft.com/office/drawing/2014/main" id="{00000000-0008-0000-0700-000061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0" name="直線コネクタ 609">
          <a:extLst>
            <a:ext uri="{FF2B5EF4-FFF2-40B4-BE49-F238E27FC236}">
              <a16:creationId xmlns:a16="http://schemas.microsoft.com/office/drawing/2014/main" id="{00000000-0008-0000-0700-000062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11" name="テキスト ボックス 610">
          <a:extLst>
            <a:ext uri="{FF2B5EF4-FFF2-40B4-BE49-F238E27FC236}">
              <a16:creationId xmlns:a16="http://schemas.microsoft.com/office/drawing/2014/main" id="{00000000-0008-0000-0700-000063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2" name="直線コネクタ 611">
          <a:extLst>
            <a:ext uri="{FF2B5EF4-FFF2-40B4-BE49-F238E27FC236}">
              <a16:creationId xmlns:a16="http://schemas.microsoft.com/office/drawing/2014/main" id="{00000000-0008-0000-0700-000064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4" name="直線コネクタ 613">
          <a:extLst>
            <a:ext uri="{FF2B5EF4-FFF2-40B4-BE49-F238E27FC236}">
              <a16:creationId xmlns:a16="http://schemas.microsoft.com/office/drawing/2014/main" id="{00000000-0008-0000-0700-000066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69</xdr:row>
      <xdr:rowOff>92727</xdr:rowOff>
    </xdr:from>
    <xdr:ext cx="685572" cy="259045"/>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1760428" y="1192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8" name="災害復旧費グラフ枠">
          <a:extLst>
            <a:ext uri="{FF2B5EF4-FFF2-40B4-BE49-F238E27FC236}">
              <a16:creationId xmlns:a16="http://schemas.microsoft.com/office/drawing/2014/main" id="{00000000-0008-0000-0700-00006A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154161</xdr:rowOff>
    </xdr:from>
    <xdr:to>
      <xdr:col>85</xdr:col>
      <xdr:colOff>126364</xdr:colOff>
      <xdr:row>79</xdr:row>
      <xdr:rowOff>44450</xdr:rowOff>
    </xdr:to>
    <xdr:cxnSp macro="">
      <xdr:nvCxnSpPr>
        <xdr:cNvPr id="619" name="直線コネクタ 618">
          <a:extLst>
            <a:ext uri="{FF2B5EF4-FFF2-40B4-BE49-F238E27FC236}">
              <a16:creationId xmlns:a16="http://schemas.microsoft.com/office/drawing/2014/main" id="{00000000-0008-0000-0700-00006B020000}"/>
            </a:ext>
          </a:extLst>
        </xdr:cNvPr>
        <xdr:cNvCxnSpPr/>
      </xdr:nvCxnSpPr>
      <xdr:spPr>
        <a:xfrm flipV="1">
          <a:off x="16317595" y="12155661"/>
          <a:ext cx="1269" cy="14333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66524</xdr:rowOff>
    </xdr:from>
    <xdr:ext cx="249299" cy="259045"/>
    <xdr:sp macro="" textlink="">
      <xdr:nvSpPr>
        <xdr:cNvPr id="620" name="災害復旧費最小値テキスト">
          <a:extLst>
            <a:ext uri="{FF2B5EF4-FFF2-40B4-BE49-F238E27FC236}">
              <a16:creationId xmlns:a16="http://schemas.microsoft.com/office/drawing/2014/main" id="{00000000-0008-0000-0700-00006C020000}"/>
            </a:ext>
          </a:extLst>
        </xdr:cNvPr>
        <xdr:cNvSpPr txBox="1"/>
      </xdr:nvSpPr>
      <xdr:spPr>
        <a:xfrm>
          <a:off x="16370300" y="1361107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21" name="直線コネクタ 620">
          <a:extLst>
            <a:ext uri="{FF2B5EF4-FFF2-40B4-BE49-F238E27FC236}">
              <a16:creationId xmlns:a16="http://schemas.microsoft.com/office/drawing/2014/main" id="{00000000-0008-0000-0700-00006D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100838</xdr:rowOff>
    </xdr:from>
    <xdr:ext cx="690189" cy="259045"/>
    <xdr:sp macro="" textlink="">
      <xdr:nvSpPr>
        <xdr:cNvPr id="622" name="災害復旧費最大値テキスト">
          <a:extLst>
            <a:ext uri="{FF2B5EF4-FFF2-40B4-BE49-F238E27FC236}">
              <a16:creationId xmlns:a16="http://schemas.microsoft.com/office/drawing/2014/main" id="{00000000-0008-0000-0700-00006E020000}"/>
            </a:ext>
          </a:extLst>
        </xdr:cNvPr>
        <xdr:cNvSpPr txBox="1"/>
      </xdr:nvSpPr>
      <xdr:spPr>
        <a:xfrm>
          <a:off x="16370300" y="11930888"/>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1,128,613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154161</xdr:rowOff>
    </xdr:from>
    <xdr:to>
      <xdr:col>86</xdr:col>
      <xdr:colOff>25400</xdr:colOff>
      <xdr:row>70</xdr:row>
      <xdr:rowOff>154161</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6230600" y="121556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44450</xdr:rowOff>
    </xdr:from>
    <xdr:to>
      <xdr:col>85</xdr:col>
      <xdr:colOff>127000</xdr:colOff>
      <xdr:row>79</xdr:row>
      <xdr:rowOff>44450</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5481300" y="13589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155424</xdr:rowOff>
    </xdr:from>
    <xdr:ext cx="534377" cy="259045"/>
    <xdr:sp macro="" textlink="">
      <xdr:nvSpPr>
        <xdr:cNvPr id="625" name="災害復旧費平均値テキスト">
          <a:extLst>
            <a:ext uri="{FF2B5EF4-FFF2-40B4-BE49-F238E27FC236}">
              <a16:creationId xmlns:a16="http://schemas.microsoft.com/office/drawing/2014/main" id="{00000000-0008-0000-0700-000071020000}"/>
            </a:ext>
          </a:extLst>
        </xdr:cNvPr>
        <xdr:cNvSpPr txBox="1"/>
      </xdr:nvSpPr>
      <xdr:spPr>
        <a:xfrm>
          <a:off x="16370300" y="1335707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132547</xdr:rowOff>
    </xdr:from>
    <xdr:to>
      <xdr:col>85</xdr:col>
      <xdr:colOff>177800</xdr:colOff>
      <xdr:row>79</xdr:row>
      <xdr:rowOff>62697</xdr:rowOff>
    </xdr:to>
    <xdr:sp macro="" textlink="">
      <xdr:nvSpPr>
        <xdr:cNvPr id="626" name="フローチャート: 判断 625">
          <a:extLst>
            <a:ext uri="{FF2B5EF4-FFF2-40B4-BE49-F238E27FC236}">
              <a16:creationId xmlns:a16="http://schemas.microsoft.com/office/drawing/2014/main" id="{00000000-0008-0000-0700-000072020000}"/>
            </a:ext>
          </a:extLst>
        </xdr:cNvPr>
        <xdr:cNvSpPr/>
      </xdr:nvSpPr>
      <xdr:spPr>
        <a:xfrm>
          <a:off x="16268700" y="135056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44450</xdr:rowOff>
    </xdr:from>
    <xdr:to>
      <xdr:col>81</xdr:col>
      <xdr:colOff>50800</xdr:colOff>
      <xdr:row>79</xdr:row>
      <xdr:rowOff>44450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4592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131718</xdr:rowOff>
    </xdr:from>
    <xdr:to>
      <xdr:col>81</xdr:col>
      <xdr:colOff>101600</xdr:colOff>
      <xdr:row>79</xdr:row>
      <xdr:rowOff>61868</xdr:rowOff>
    </xdr:to>
    <xdr:sp macro="" textlink="">
      <xdr:nvSpPr>
        <xdr:cNvPr id="628" name="フローチャート: 判断 627">
          <a:extLst>
            <a:ext uri="{FF2B5EF4-FFF2-40B4-BE49-F238E27FC236}">
              <a16:creationId xmlns:a16="http://schemas.microsoft.com/office/drawing/2014/main" id="{00000000-0008-0000-0700-000074020000}"/>
            </a:ext>
          </a:extLst>
        </xdr:cNvPr>
        <xdr:cNvSpPr/>
      </xdr:nvSpPr>
      <xdr:spPr>
        <a:xfrm>
          <a:off x="15430500" y="13504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78395</xdr:rowOff>
    </xdr:from>
    <xdr:ext cx="534377" cy="259045"/>
    <xdr:sp macro="" textlink="">
      <xdr:nvSpPr>
        <xdr:cNvPr id="629" name="テキスト ボックス 628">
          <a:extLst>
            <a:ext uri="{FF2B5EF4-FFF2-40B4-BE49-F238E27FC236}">
              <a16:creationId xmlns:a16="http://schemas.microsoft.com/office/drawing/2014/main" id="{00000000-0008-0000-0700-000075020000}"/>
            </a:ext>
          </a:extLst>
        </xdr:cNvPr>
        <xdr:cNvSpPr txBox="1"/>
      </xdr:nvSpPr>
      <xdr:spPr>
        <a:xfrm>
          <a:off x="15214111" y="13280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44450</xdr:rowOff>
    </xdr:from>
    <xdr:to>
      <xdr:col>76</xdr:col>
      <xdr:colOff>114300</xdr:colOff>
      <xdr:row>79</xdr:row>
      <xdr:rowOff>44450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3703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133102</xdr:rowOff>
    </xdr:from>
    <xdr:to>
      <xdr:col>76</xdr:col>
      <xdr:colOff>165100</xdr:colOff>
      <xdr:row>79</xdr:row>
      <xdr:rowOff>63252</xdr:rowOff>
    </xdr:to>
    <xdr:sp macro="" textlink="">
      <xdr:nvSpPr>
        <xdr:cNvPr id="631" name="フローチャート: 判断 630">
          <a:extLst>
            <a:ext uri="{FF2B5EF4-FFF2-40B4-BE49-F238E27FC236}">
              <a16:creationId xmlns:a16="http://schemas.microsoft.com/office/drawing/2014/main" id="{00000000-0008-0000-0700-000077020000}"/>
            </a:ext>
          </a:extLst>
        </xdr:cNvPr>
        <xdr:cNvSpPr/>
      </xdr:nvSpPr>
      <xdr:spPr>
        <a:xfrm>
          <a:off x="14541500" y="13506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79779</xdr:rowOff>
    </xdr:from>
    <xdr:ext cx="534377" cy="259045"/>
    <xdr:sp macro="" textlink="">
      <xdr:nvSpPr>
        <xdr:cNvPr id="632" name="テキスト ボックス 631">
          <a:extLst>
            <a:ext uri="{FF2B5EF4-FFF2-40B4-BE49-F238E27FC236}">
              <a16:creationId xmlns:a16="http://schemas.microsoft.com/office/drawing/2014/main" id="{00000000-0008-0000-0700-000078020000}"/>
            </a:ext>
          </a:extLst>
        </xdr:cNvPr>
        <xdr:cNvSpPr txBox="1"/>
      </xdr:nvSpPr>
      <xdr:spPr>
        <a:xfrm>
          <a:off x="14325111" y="13281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35939</xdr:rowOff>
    </xdr:from>
    <xdr:to>
      <xdr:col>71</xdr:col>
      <xdr:colOff>177800</xdr:colOff>
      <xdr:row>79</xdr:row>
      <xdr:rowOff>44450</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2814300" y="13580489"/>
          <a:ext cx="889000" cy="85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135145</xdr:rowOff>
    </xdr:from>
    <xdr:to>
      <xdr:col>72</xdr:col>
      <xdr:colOff>38100</xdr:colOff>
      <xdr:row>79</xdr:row>
      <xdr:rowOff>65295</xdr:rowOff>
    </xdr:to>
    <xdr:sp macro=""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3652500" y="13508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81822</xdr:rowOff>
    </xdr:from>
    <xdr:ext cx="534377"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3436111" y="132834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135826</xdr:rowOff>
    </xdr:from>
    <xdr:to>
      <xdr:col>67</xdr:col>
      <xdr:colOff>101600</xdr:colOff>
      <xdr:row>79</xdr:row>
      <xdr:rowOff>65976</xdr:rowOff>
    </xdr:to>
    <xdr:sp macro="" textlink="">
      <xdr:nvSpPr>
        <xdr:cNvPr id="636" name="フローチャート: 判断 635">
          <a:extLst>
            <a:ext uri="{FF2B5EF4-FFF2-40B4-BE49-F238E27FC236}">
              <a16:creationId xmlns:a16="http://schemas.microsoft.com/office/drawing/2014/main" id="{00000000-0008-0000-0700-00007C020000}"/>
            </a:ext>
          </a:extLst>
        </xdr:cNvPr>
        <xdr:cNvSpPr/>
      </xdr:nvSpPr>
      <xdr:spPr>
        <a:xfrm>
          <a:off x="12763500" y="13508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82503</xdr:rowOff>
    </xdr:from>
    <xdr:ext cx="534377" cy="259045"/>
    <xdr:sp macro="" textlink="">
      <xdr:nvSpPr>
        <xdr:cNvPr id="637" name="テキスト ボックス 636">
          <a:extLst>
            <a:ext uri="{FF2B5EF4-FFF2-40B4-BE49-F238E27FC236}">
              <a16:creationId xmlns:a16="http://schemas.microsoft.com/office/drawing/2014/main" id="{00000000-0008-0000-0700-00007D020000}"/>
            </a:ext>
          </a:extLst>
        </xdr:cNvPr>
        <xdr:cNvSpPr txBox="1"/>
      </xdr:nvSpPr>
      <xdr:spPr>
        <a:xfrm>
          <a:off x="12547111" y="132841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700-00007F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700-000080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00000000-0008-0000-0700-000082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165100</xdr:rowOff>
    </xdr:from>
    <xdr:to>
      <xdr:col>85</xdr:col>
      <xdr:colOff>177800</xdr:colOff>
      <xdr:row>79</xdr:row>
      <xdr:rowOff>95250</xdr:rowOff>
    </xdr:to>
    <xdr:sp macro="" textlink="">
      <xdr:nvSpPr>
        <xdr:cNvPr id="643" name="楕円 642">
          <a:extLst>
            <a:ext uri="{FF2B5EF4-FFF2-40B4-BE49-F238E27FC236}">
              <a16:creationId xmlns:a16="http://schemas.microsoft.com/office/drawing/2014/main" id="{00000000-0008-0000-0700-000083020000}"/>
            </a:ext>
          </a:extLst>
        </xdr:cNvPr>
        <xdr:cNvSpPr/>
      </xdr:nvSpPr>
      <xdr:spPr>
        <a:xfrm>
          <a:off x="162687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110974</xdr:rowOff>
    </xdr:from>
    <xdr:ext cx="249299" cy="259045"/>
    <xdr:sp macro="" textlink="">
      <xdr:nvSpPr>
        <xdr:cNvPr id="644" name="災害復旧費該当値テキスト">
          <a:extLst>
            <a:ext uri="{FF2B5EF4-FFF2-40B4-BE49-F238E27FC236}">
              <a16:creationId xmlns:a16="http://schemas.microsoft.com/office/drawing/2014/main" id="{00000000-0008-0000-0700-000084020000}"/>
            </a:ext>
          </a:extLst>
        </xdr:cNvPr>
        <xdr:cNvSpPr txBox="1"/>
      </xdr:nvSpPr>
      <xdr:spPr>
        <a:xfrm>
          <a:off x="16370300" y="1348407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165100</xdr:rowOff>
    </xdr:from>
    <xdr:to>
      <xdr:col>81</xdr:col>
      <xdr:colOff>101600</xdr:colOff>
      <xdr:row>79</xdr:row>
      <xdr:rowOff>95250</xdr:rowOff>
    </xdr:to>
    <xdr:sp macro="" textlink="">
      <xdr:nvSpPr>
        <xdr:cNvPr id="645" name="楕円 644">
          <a:extLst>
            <a:ext uri="{FF2B5EF4-FFF2-40B4-BE49-F238E27FC236}">
              <a16:creationId xmlns:a16="http://schemas.microsoft.com/office/drawing/2014/main" id="{00000000-0008-0000-0700-000085020000}"/>
            </a:ext>
          </a:extLst>
        </xdr:cNvPr>
        <xdr:cNvSpPr/>
      </xdr:nvSpPr>
      <xdr:spPr>
        <a:xfrm>
          <a:off x="15430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79</xdr:row>
      <xdr:rowOff>86377</xdr:rowOff>
    </xdr:from>
    <xdr:ext cx="249299"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5356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165100</xdr:rowOff>
    </xdr:from>
    <xdr:to>
      <xdr:col>76</xdr:col>
      <xdr:colOff>165100</xdr:colOff>
      <xdr:row>79</xdr:row>
      <xdr:rowOff>95250</xdr:rowOff>
    </xdr:to>
    <xdr:sp macro="" textlink="">
      <xdr:nvSpPr>
        <xdr:cNvPr id="647" name="楕円 646">
          <a:extLst>
            <a:ext uri="{FF2B5EF4-FFF2-40B4-BE49-F238E27FC236}">
              <a16:creationId xmlns:a16="http://schemas.microsoft.com/office/drawing/2014/main" id="{00000000-0008-0000-0700-000087020000}"/>
            </a:ext>
          </a:extLst>
        </xdr:cNvPr>
        <xdr:cNvSpPr/>
      </xdr:nvSpPr>
      <xdr:spPr>
        <a:xfrm>
          <a:off x="14541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79</xdr:row>
      <xdr:rowOff>86377</xdr:rowOff>
    </xdr:from>
    <xdr:ext cx="249299"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4467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165100</xdr:rowOff>
    </xdr:from>
    <xdr:to>
      <xdr:col>72</xdr:col>
      <xdr:colOff>38100</xdr:colOff>
      <xdr:row>79</xdr:row>
      <xdr:rowOff>95250</xdr:rowOff>
    </xdr:to>
    <xdr:sp macro="" textlink="">
      <xdr:nvSpPr>
        <xdr:cNvPr id="649" name="楕円 648">
          <a:extLst>
            <a:ext uri="{FF2B5EF4-FFF2-40B4-BE49-F238E27FC236}">
              <a16:creationId xmlns:a16="http://schemas.microsoft.com/office/drawing/2014/main" id="{00000000-0008-0000-0700-000089020000}"/>
            </a:ext>
          </a:extLst>
        </xdr:cNvPr>
        <xdr:cNvSpPr/>
      </xdr:nvSpPr>
      <xdr:spPr>
        <a:xfrm>
          <a:off x="13652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79</xdr:row>
      <xdr:rowOff>86377</xdr:rowOff>
    </xdr:from>
    <xdr:ext cx="249299"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3578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156589</xdr:rowOff>
    </xdr:from>
    <xdr:to>
      <xdr:col>67</xdr:col>
      <xdr:colOff>101600</xdr:colOff>
      <xdr:row>79</xdr:row>
      <xdr:rowOff>86739</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2763500" y="13529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79</xdr:row>
      <xdr:rowOff>77866</xdr:rowOff>
    </xdr:from>
    <xdr:ext cx="469744"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2579428" y="136224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3" name="正方形/長方形 652">
          <a:extLst>
            <a:ext uri="{FF2B5EF4-FFF2-40B4-BE49-F238E27FC236}">
              <a16:creationId xmlns:a16="http://schemas.microsoft.com/office/drawing/2014/main" id="{00000000-0008-0000-0700-00008D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4" name="正方形/長方形 653">
          <a:extLst>
            <a:ext uri="{FF2B5EF4-FFF2-40B4-BE49-F238E27FC236}">
              <a16:creationId xmlns:a16="http://schemas.microsoft.com/office/drawing/2014/main" id="{00000000-0008-0000-0700-00008E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5" name="正方形/長方形 654">
          <a:extLst>
            <a:ext uri="{FF2B5EF4-FFF2-40B4-BE49-F238E27FC236}">
              <a16:creationId xmlns:a16="http://schemas.microsoft.com/office/drawing/2014/main" id="{00000000-0008-0000-0700-00008F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6" name="正方形/長方形 655">
          <a:extLst>
            <a:ext uri="{FF2B5EF4-FFF2-40B4-BE49-F238E27FC236}">
              <a16:creationId xmlns:a16="http://schemas.microsoft.com/office/drawing/2014/main" id="{00000000-0008-0000-0700-000090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7" name="正方形/長方形 656">
          <a:extLst>
            <a:ext uri="{FF2B5EF4-FFF2-40B4-BE49-F238E27FC236}">
              <a16:creationId xmlns:a16="http://schemas.microsoft.com/office/drawing/2014/main" id="{00000000-0008-0000-0700-000091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44,200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8" name="正方形/長方形 657">
          <a:extLst>
            <a:ext uri="{FF2B5EF4-FFF2-40B4-BE49-F238E27FC236}">
              <a16:creationId xmlns:a16="http://schemas.microsoft.com/office/drawing/2014/main" id="{00000000-0008-0000-0700-000092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9" name="正方形/長方形 658">
          <a:extLst>
            <a:ext uri="{FF2B5EF4-FFF2-40B4-BE49-F238E27FC236}">
              <a16:creationId xmlns:a16="http://schemas.microsoft.com/office/drawing/2014/main" id="{00000000-0008-0000-0700-000093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67,878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1" name="テキスト ボックス 660">
          <a:extLst>
            <a:ext uri="{FF2B5EF4-FFF2-40B4-BE49-F238E27FC236}">
              <a16:creationId xmlns:a16="http://schemas.microsoft.com/office/drawing/2014/main" id="{00000000-0008-0000-0700-000095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2" name="直線コネクタ 661">
          <a:extLst>
            <a:ext uri="{FF2B5EF4-FFF2-40B4-BE49-F238E27FC236}">
              <a16:creationId xmlns:a16="http://schemas.microsoft.com/office/drawing/2014/main" id="{00000000-0008-0000-0700-000096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63" name="直線コネクタ 662">
          <a:extLst>
            <a:ext uri="{FF2B5EF4-FFF2-40B4-BE49-F238E27FC236}">
              <a16:creationId xmlns:a16="http://schemas.microsoft.com/office/drawing/2014/main" id="{00000000-0008-0000-0700-000097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64" name="テキスト ボックス 663">
          <a:extLst>
            <a:ext uri="{FF2B5EF4-FFF2-40B4-BE49-F238E27FC236}">
              <a16:creationId xmlns:a16="http://schemas.microsoft.com/office/drawing/2014/main" id="{00000000-0008-0000-0700-000098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65" name="直線コネクタ 664">
          <a:extLst>
            <a:ext uri="{FF2B5EF4-FFF2-40B4-BE49-F238E27FC236}">
              <a16:creationId xmlns:a16="http://schemas.microsoft.com/office/drawing/2014/main" id="{00000000-0008-0000-0700-000099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35577</xdr:rowOff>
    </xdr:from>
    <xdr:ext cx="595419"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1850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7" name="直線コネクタ 666">
          <a:extLst>
            <a:ext uri="{FF2B5EF4-FFF2-40B4-BE49-F238E27FC236}">
              <a16:creationId xmlns:a16="http://schemas.microsoft.com/office/drawing/2014/main" id="{00000000-0008-0000-0700-00009B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9" name="直線コネクタ 668">
          <a:extLst>
            <a:ext uri="{FF2B5EF4-FFF2-40B4-BE49-F238E27FC236}">
              <a16:creationId xmlns:a16="http://schemas.microsoft.com/office/drawing/2014/main" id="{00000000-0008-0000-0700-00009D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5" name="公債費グラフ枠">
          <a:extLst>
            <a:ext uri="{FF2B5EF4-FFF2-40B4-BE49-F238E27FC236}">
              <a16:creationId xmlns:a16="http://schemas.microsoft.com/office/drawing/2014/main" id="{00000000-0008-0000-0700-0000A3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23823</xdr:rowOff>
    </xdr:from>
    <xdr:to>
      <xdr:col>85</xdr:col>
      <xdr:colOff>126364</xdr:colOff>
      <xdr:row>98</xdr:row>
      <xdr:rowOff>151482</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flipV="1">
          <a:off x="16317595" y="15625773"/>
          <a:ext cx="1269" cy="13278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155309</xdr:rowOff>
    </xdr:from>
    <xdr:ext cx="534377" cy="259045"/>
    <xdr:sp macro="" textlink="">
      <xdr:nvSpPr>
        <xdr:cNvPr id="677" name="公債費最小値テキスト">
          <a:extLst>
            <a:ext uri="{FF2B5EF4-FFF2-40B4-BE49-F238E27FC236}">
              <a16:creationId xmlns:a16="http://schemas.microsoft.com/office/drawing/2014/main" id="{00000000-0008-0000-0700-0000A5020000}"/>
            </a:ext>
          </a:extLst>
        </xdr:cNvPr>
        <xdr:cNvSpPr txBox="1"/>
      </xdr:nvSpPr>
      <xdr:spPr>
        <a:xfrm>
          <a:off x="16370300" y="169574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33,815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151482</xdr:rowOff>
    </xdr:from>
    <xdr:to>
      <xdr:col>86</xdr:col>
      <xdr:colOff>25400</xdr:colOff>
      <xdr:row>98</xdr:row>
      <xdr:rowOff>151482</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6230600" y="16953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141950</xdr:rowOff>
    </xdr:from>
    <xdr:ext cx="599010" cy="259045"/>
    <xdr:sp macro="" textlink="">
      <xdr:nvSpPr>
        <xdr:cNvPr id="679" name="公債費最大値テキスト">
          <a:extLst>
            <a:ext uri="{FF2B5EF4-FFF2-40B4-BE49-F238E27FC236}">
              <a16:creationId xmlns:a16="http://schemas.microsoft.com/office/drawing/2014/main" id="{00000000-0008-0000-0700-0000A7020000}"/>
            </a:ext>
          </a:extLst>
        </xdr:cNvPr>
        <xdr:cNvSpPr txBox="1"/>
      </xdr:nvSpPr>
      <xdr:spPr>
        <a:xfrm>
          <a:off x="16370300" y="154010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730,828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23823</xdr:rowOff>
    </xdr:from>
    <xdr:to>
      <xdr:col>86</xdr:col>
      <xdr:colOff>25400</xdr:colOff>
      <xdr:row>91</xdr:row>
      <xdr:rowOff>23823</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6230600" y="156257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73735</xdr:rowOff>
    </xdr:from>
    <xdr:to>
      <xdr:col>85</xdr:col>
      <xdr:colOff>127000</xdr:colOff>
      <xdr:row>96</xdr:row>
      <xdr:rowOff>89853</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5481300" y="16532935"/>
          <a:ext cx="838200" cy="161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157456</xdr:rowOff>
    </xdr:from>
    <xdr:ext cx="599010" cy="259045"/>
    <xdr:sp macro="" textlink="">
      <xdr:nvSpPr>
        <xdr:cNvPr id="682" name="公債費平均値テキスト">
          <a:extLst>
            <a:ext uri="{FF2B5EF4-FFF2-40B4-BE49-F238E27FC236}">
              <a16:creationId xmlns:a16="http://schemas.microsoft.com/office/drawing/2014/main" id="{00000000-0008-0000-0700-0000AA020000}"/>
            </a:ext>
          </a:extLst>
        </xdr:cNvPr>
        <xdr:cNvSpPr txBox="1"/>
      </xdr:nvSpPr>
      <xdr:spPr>
        <a:xfrm>
          <a:off x="16370300" y="1661665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172,688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7579</xdr:rowOff>
    </xdr:from>
    <xdr:to>
      <xdr:col>85</xdr:col>
      <xdr:colOff>177800</xdr:colOff>
      <xdr:row>97</xdr:row>
      <xdr:rowOff>109179</xdr:rowOff>
    </xdr:to>
    <xdr:sp macro="" textlink="">
      <xdr:nvSpPr>
        <xdr:cNvPr id="683" name="フローチャート: 判断 682">
          <a:extLst>
            <a:ext uri="{FF2B5EF4-FFF2-40B4-BE49-F238E27FC236}">
              <a16:creationId xmlns:a16="http://schemas.microsoft.com/office/drawing/2014/main" id="{00000000-0008-0000-0700-0000AB020000}"/>
            </a:ext>
          </a:extLst>
        </xdr:cNvPr>
        <xdr:cNvSpPr/>
      </xdr:nvSpPr>
      <xdr:spPr>
        <a:xfrm>
          <a:off x="16268700" y="16638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96</xdr:row>
      <xdr:rowOff>73735</xdr:rowOff>
    </xdr:from>
    <xdr:to>
      <xdr:col>81</xdr:col>
      <xdr:colOff>50800</xdr:colOff>
      <xdr:row>96</xdr:row>
      <xdr:rowOff>132066</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flipV="1">
          <a:off x="14592300" y="16532935"/>
          <a:ext cx="889000" cy="583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10579</xdr:rowOff>
    </xdr:from>
    <xdr:to>
      <xdr:col>81</xdr:col>
      <xdr:colOff>101600</xdr:colOff>
      <xdr:row>97</xdr:row>
      <xdr:rowOff>112179</xdr:rowOff>
    </xdr:to>
    <xdr:sp macro="" textlink="">
      <xdr:nvSpPr>
        <xdr:cNvPr id="685" name="フローチャート: 判断 684">
          <a:extLst>
            <a:ext uri="{FF2B5EF4-FFF2-40B4-BE49-F238E27FC236}">
              <a16:creationId xmlns:a16="http://schemas.microsoft.com/office/drawing/2014/main" id="{00000000-0008-0000-0700-0000AD020000}"/>
            </a:ext>
          </a:extLst>
        </xdr:cNvPr>
        <xdr:cNvSpPr/>
      </xdr:nvSpPr>
      <xdr:spPr>
        <a:xfrm>
          <a:off x="15430500" y="16641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97</xdr:row>
      <xdr:rowOff>103306</xdr:rowOff>
    </xdr:from>
    <xdr:ext cx="599010" cy="259045"/>
    <xdr:sp macro="" textlink="">
      <xdr:nvSpPr>
        <xdr:cNvPr id="686" name="テキスト ボックス 685">
          <a:extLst>
            <a:ext uri="{FF2B5EF4-FFF2-40B4-BE49-F238E27FC236}">
              <a16:creationId xmlns:a16="http://schemas.microsoft.com/office/drawing/2014/main" id="{00000000-0008-0000-0700-0000AE020000}"/>
            </a:ext>
          </a:extLst>
        </xdr:cNvPr>
        <xdr:cNvSpPr txBox="1"/>
      </xdr:nvSpPr>
      <xdr:spPr>
        <a:xfrm>
          <a:off x="15181795" y="16733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96</xdr:row>
      <xdr:rowOff>125172</xdr:rowOff>
    </xdr:from>
    <xdr:to>
      <xdr:col>76</xdr:col>
      <xdr:colOff>114300</xdr:colOff>
      <xdr:row>96</xdr:row>
      <xdr:rowOff>132066</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3703300" y="16584372"/>
          <a:ext cx="889000" cy="6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36629</xdr:rowOff>
    </xdr:from>
    <xdr:to>
      <xdr:col>76</xdr:col>
      <xdr:colOff>165100</xdr:colOff>
      <xdr:row>97</xdr:row>
      <xdr:rowOff>138229</xdr:rowOff>
    </xdr:to>
    <xdr:sp macro="" textlink="">
      <xdr:nvSpPr>
        <xdr:cNvPr id="688" name="フローチャート: 判断 687">
          <a:extLst>
            <a:ext uri="{FF2B5EF4-FFF2-40B4-BE49-F238E27FC236}">
              <a16:creationId xmlns:a16="http://schemas.microsoft.com/office/drawing/2014/main" id="{00000000-0008-0000-0700-0000B0020000}"/>
            </a:ext>
          </a:extLst>
        </xdr:cNvPr>
        <xdr:cNvSpPr/>
      </xdr:nvSpPr>
      <xdr:spPr>
        <a:xfrm>
          <a:off x="14541500" y="16667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97</xdr:row>
      <xdr:rowOff>129356</xdr:rowOff>
    </xdr:from>
    <xdr:ext cx="599010" cy="259045"/>
    <xdr:sp macro="" textlink="">
      <xdr:nvSpPr>
        <xdr:cNvPr id="689" name="テキスト ボックス 688">
          <a:extLst>
            <a:ext uri="{FF2B5EF4-FFF2-40B4-BE49-F238E27FC236}">
              <a16:creationId xmlns:a16="http://schemas.microsoft.com/office/drawing/2014/main" id="{00000000-0008-0000-0700-0000B1020000}"/>
            </a:ext>
          </a:extLst>
        </xdr:cNvPr>
        <xdr:cNvSpPr txBox="1"/>
      </xdr:nvSpPr>
      <xdr:spPr>
        <a:xfrm>
          <a:off x="14292795" y="167600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157,439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96</xdr:row>
      <xdr:rowOff>125172</xdr:rowOff>
    </xdr:from>
    <xdr:to>
      <xdr:col>71</xdr:col>
      <xdr:colOff>177800</xdr:colOff>
      <xdr:row>96</xdr:row>
      <xdr:rowOff>144011</xdr:rowOff>
    </xdr:to>
    <xdr:cxnSp macro="">
      <xdr:nvCxnSpPr>
        <xdr:cNvPr id="690" name="直線コネクタ 689">
          <a:extLst>
            <a:ext uri="{FF2B5EF4-FFF2-40B4-BE49-F238E27FC236}">
              <a16:creationId xmlns:a16="http://schemas.microsoft.com/office/drawing/2014/main" id="{00000000-0008-0000-0700-0000B2020000}"/>
            </a:ext>
          </a:extLst>
        </xdr:cNvPr>
        <xdr:cNvCxnSpPr/>
      </xdr:nvCxnSpPr>
      <xdr:spPr>
        <a:xfrm flipV="1">
          <a:off x="12814300" y="16584372"/>
          <a:ext cx="889000" cy="188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50507</xdr:rowOff>
    </xdr:from>
    <xdr:to>
      <xdr:col>72</xdr:col>
      <xdr:colOff>38100</xdr:colOff>
      <xdr:row>97</xdr:row>
      <xdr:rowOff>152107</xdr:rowOff>
    </xdr:to>
    <xdr:sp macro="" textlink="">
      <xdr:nvSpPr>
        <xdr:cNvPr id="691" name="フローチャート: 判断 690">
          <a:extLst>
            <a:ext uri="{FF2B5EF4-FFF2-40B4-BE49-F238E27FC236}">
              <a16:creationId xmlns:a16="http://schemas.microsoft.com/office/drawing/2014/main" id="{00000000-0008-0000-0700-0000B3020000}"/>
            </a:ext>
          </a:extLst>
        </xdr:cNvPr>
        <xdr:cNvSpPr/>
      </xdr:nvSpPr>
      <xdr:spPr>
        <a:xfrm>
          <a:off x="13652500" y="16681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97</xdr:row>
      <xdr:rowOff>143234</xdr:rowOff>
    </xdr:from>
    <xdr:ext cx="599010" cy="259045"/>
    <xdr:sp macro="" textlink="">
      <xdr:nvSpPr>
        <xdr:cNvPr id="692" name="テキスト ボックス 691">
          <a:extLst>
            <a:ext uri="{FF2B5EF4-FFF2-40B4-BE49-F238E27FC236}">
              <a16:creationId xmlns:a16="http://schemas.microsoft.com/office/drawing/2014/main" id="{00000000-0008-0000-0700-0000B4020000}"/>
            </a:ext>
          </a:extLst>
        </xdr:cNvPr>
        <xdr:cNvSpPr txBox="1"/>
      </xdr:nvSpPr>
      <xdr:spPr>
        <a:xfrm>
          <a:off x="13403795" y="167738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58934</xdr:rowOff>
    </xdr:from>
    <xdr:to>
      <xdr:col>67</xdr:col>
      <xdr:colOff>101600</xdr:colOff>
      <xdr:row>97</xdr:row>
      <xdr:rowOff>160534</xdr:rowOff>
    </xdr:to>
    <xdr:sp macro="" textlink="">
      <xdr:nvSpPr>
        <xdr:cNvPr id="693" name="フローチャート: 判断 692">
          <a:extLst>
            <a:ext uri="{FF2B5EF4-FFF2-40B4-BE49-F238E27FC236}">
              <a16:creationId xmlns:a16="http://schemas.microsoft.com/office/drawing/2014/main" id="{00000000-0008-0000-0700-0000B5020000}"/>
            </a:ext>
          </a:extLst>
        </xdr:cNvPr>
        <xdr:cNvSpPr/>
      </xdr:nvSpPr>
      <xdr:spPr>
        <a:xfrm>
          <a:off x="12763500" y="16689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97</xdr:row>
      <xdr:rowOff>151661</xdr:rowOff>
    </xdr:from>
    <xdr:ext cx="599010"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2514795" y="167823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145,730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700-0000B7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8" name="テキスト ボックス 697">
          <a:extLst>
            <a:ext uri="{FF2B5EF4-FFF2-40B4-BE49-F238E27FC236}">
              <a16:creationId xmlns:a16="http://schemas.microsoft.com/office/drawing/2014/main" id="{00000000-0008-0000-0700-0000BA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9" name="テキスト ボックス 698">
          <a:extLst>
            <a:ext uri="{FF2B5EF4-FFF2-40B4-BE49-F238E27FC236}">
              <a16:creationId xmlns:a16="http://schemas.microsoft.com/office/drawing/2014/main" id="{00000000-0008-0000-0700-0000BB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39053</xdr:rowOff>
    </xdr:from>
    <xdr:to>
      <xdr:col>85</xdr:col>
      <xdr:colOff>177800</xdr:colOff>
      <xdr:row>96</xdr:row>
      <xdr:rowOff>140653</xdr:rowOff>
    </xdr:to>
    <xdr:sp macro="" textlink="">
      <xdr:nvSpPr>
        <xdr:cNvPr id="700" name="楕円 699">
          <a:extLst>
            <a:ext uri="{FF2B5EF4-FFF2-40B4-BE49-F238E27FC236}">
              <a16:creationId xmlns:a16="http://schemas.microsoft.com/office/drawing/2014/main" id="{00000000-0008-0000-0700-0000BC020000}"/>
            </a:ext>
          </a:extLst>
        </xdr:cNvPr>
        <xdr:cNvSpPr/>
      </xdr:nvSpPr>
      <xdr:spPr>
        <a:xfrm>
          <a:off x="16268700" y="16498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95</xdr:row>
      <xdr:rowOff>61930</xdr:rowOff>
    </xdr:from>
    <xdr:ext cx="599010" cy="259045"/>
    <xdr:sp macro="" textlink="">
      <xdr:nvSpPr>
        <xdr:cNvPr id="701" name="公債費該当値テキスト">
          <a:extLst>
            <a:ext uri="{FF2B5EF4-FFF2-40B4-BE49-F238E27FC236}">
              <a16:creationId xmlns:a16="http://schemas.microsoft.com/office/drawing/2014/main" id="{00000000-0008-0000-0700-0000BD020000}"/>
            </a:ext>
          </a:extLst>
        </xdr:cNvPr>
        <xdr:cNvSpPr txBox="1"/>
      </xdr:nvSpPr>
      <xdr:spPr>
        <a:xfrm>
          <a:off x="16370300" y="163496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246,166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22935</xdr:rowOff>
    </xdr:from>
    <xdr:to>
      <xdr:col>81</xdr:col>
      <xdr:colOff>101600</xdr:colOff>
      <xdr:row>96</xdr:row>
      <xdr:rowOff>124535</xdr:rowOff>
    </xdr:to>
    <xdr:sp macro="" textlink="">
      <xdr:nvSpPr>
        <xdr:cNvPr id="702" name="楕円 701">
          <a:extLst>
            <a:ext uri="{FF2B5EF4-FFF2-40B4-BE49-F238E27FC236}">
              <a16:creationId xmlns:a16="http://schemas.microsoft.com/office/drawing/2014/main" id="{00000000-0008-0000-0700-0000BE020000}"/>
            </a:ext>
          </a:extLst>
        </xdr:cNvPr>
        <xdr:cNvSpPr/>
      </xdr:nvSpPr>
      <xdr:spPr>
        <a:xfrm>
          <a:off x="15430500" y="16482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94</xdr:row>
      <xdr:rowOff>141062</xdr:rowOff>
    </xdr:from>
    <xdr:ext cx="59901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5181795" y="162573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81266</xdr:rowOff>
    </xdr:from>
    <xdr:to>
      <xdr:col>76</xdr:col>
      <xdr:colOff>165100</xdr:colOff>
      <xdr:row>97</xdr:row>
      <xdr:rowOff>11416</xdr:rowOff>
    </xdr:to>
    <xdr:sp macro="" textlink="">
      <xdr:nvSpPr>
        <xdr:cNvPr id="704" name="楕円 703">
          <a:extLst>
            <a:ext uri="{FF2B5EF4-FFF2-40B4-BE49-F238E27FC236}">
              <a16:creationId xmlns:a16="http://schemas.microsoft.com/office/drawing/2014/main" id="{00000000-0008-0000-0700-0000C0020000}"/>
            </a:ext>
          </a:extLst>
        </xdr:cNvPr>
        <xdr:cNvSpPr/>
      </xdr:nvSpPr>
      <xdr:spPr>
        <a:xfrm>
          <a:off x="14541500" y="165404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95</xdr:row>
      <xdr:rowOff>27943</xdr:rowOff>
    </xdr:from>
    <xdr:ext cx="59901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4292795" y="163156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224,007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74372</xdr:rowOff>
    </xdr:from>
    <xdr:to>
      <xdr:col>72</xdr:col>
      <xdr:colOff>38100</xdr:colOff>
      <xdr:row>97</xdr:row>
      <xdr:rowOff>4522</xdr:rowOff>
    </xdr:to>
    <xdr:sp macro="" textlink="">
      <xdr:nvSpPr>
        <xdr:cNvPr id="706" name="楕円 705">
          <a:extLst>
            <a:ext uri="{FF2B5EF4-FFF2-40B4-BE49-F238E27FC236}">
              <a16:creationId xmlns:a16="http://schemas.microsoft.com/office/drawing/2014/main" id="{00000000-0008-0000-0700-0000C2020000}"/>
            </a:ext>
          </a:extLst>
        </xdr:cNvPr>
        <xdr:cNvSpPr/>
      </xdr:nvSpPr>
      <xdr:spPr>
        <a:xfrm>
          <a:off x="13652500" y="16533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95</xdr:row>
      <xdr:rowOff>21049</xdr:rowOff>
    </xdr:from>
    <xdr:ext cx="59901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3403795" y="163087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227,626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93211</xdr:rowOff>
    </xdr:from>
    <xdr:to>
      <xdr:col>67</xdr:col>
      <xdr:colOff>101600</xdr:colOff>
      <xdr:row>97</xdr:row>
      <xdr:rowOff>23361</xdr:rowOff>
    </xdr:to>
    <xdr:sp macro="" textlink="">
      <xdr:nvSpPr>
        <xdr:cNvPr id="708" name="楕円 707">
          <a:extLst>
            <a:ext uri="{FF2B5EF4-FFF2-40B4-BE49-F238E27FC236}">
              <a16:creationId xmlns:a16="http://schemas.microsoft.com/office/drawing/2014/main" id="{00000000-0008-0000-0700-0000C4020000}"/>
            </a:ext>
          </a:extLst>
        </xdr:cNvPr>
        <xdr:cNvSpPr/>
      </xdr:nvSpPr>
      <xdr:spPr>
        <a:xfrm>
          <a:off x="12763500" y="16552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95</xdr:row>
      <xdr:rowOff>39888</xdr:rowOff>
    </xdr:from>
    <xdr:ext cx="599010"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2514795" y="163276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217,737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0" name="正方形/長方形 709">
          <a:extLst>
            <a:ext uri="{FF2B5EF4-FFF2-40B4-BE49-F238E27FC236}">
              <a16:creationId xmlns:a16="http://schemas.microsoft.com/office/drawing/2014/main" id="{00000000-0008-0000-0700-0000C6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1" name="正方形/長方形 710">
          <a:extLst>
            <a:ext uri="{FF2B5EF4-FFF2-40B4-BE49-F238E27FC236}">
              <a16:creationId xmlns:a16="http://schemas.microsoft.com/office/drawing/2014/main" id="{00000000-0008-0000-0700-0000C7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2" name="正方形/長方形 711">
          <a:extLst>
            <a:ext uri="{FF2B5EF4-FFF2-40B4-BE49-F238E27FC236}">
              <a16:creationId xmlns:a16="http://schemas.microsoft.com/office/drawing/2014/main" id="{00000000-0008-0000-0700-0000C8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3" name="正方形/長方形 712">
          <a:extLst>
            <a:ext uri="{FF2B5EF4-FFF2-40B4-BE49-F238E27FC236}">
              <a16:creationId xmlns:a16="http://schemas.microsoft.com/office/drawing/2014/main" id="{00000000-0008-0000-0700-0000C9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4" name="正方形/長方形 713">
          <a:extLst>
            <a:ext uri="{FF2B5EF4-FFF2-40B4-BE49-F238E27FC236}">
              <a16:creationId xmlns:a16="http://schemas.microsoft.com/office/drawing/2014/main" id="{00000000-0008-0000-0700-0000CA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5" name="正方形/長方形 714">
          <a:extLst>
            <a:ext uri="{FF2B5EF4-FFF2-40B4-BE49-F238E27FC236}">
              <a16:creationId xmlns:a16="http://schemas.microsoft.com/office/drawing/2014/main" id="{00000000-0008-0000-0700-0000CB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6" name="正方形/長方形 715">
          <a:extLst>
            <a:ext uri="{FF2B5EF4-FFF2-40B4-BE49-F238E27FC236}">
              <a16:creationId xmlns:a16="http://schemas.microsoft.com/office/drawing/2014/main" id="{00000000-0008-0000-0700-0000CC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7" name="正方形/長方形 716">
          <a:extLst>
            <a:ext uri="{FF2B5EF4-FFF2-40B4-BE49-F238E27FC236}">
              <a16:creationId xmlns:a16="http://schemas.microsoft.com/office/drawing/2014/main" id="{00000000-0008-0000-0700-0000CD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8" name="テキスト ボックス 717">
          <a:extLst>
            <a:ext uri="{FF2B5EF4-FFF2-40B4-BE49-F238E27FC236}">
              <a16:creationId xmlns:a16="http://schemas.microsoft.com/office/drawing/2014/main" id="{00000000-0008-0000-0700-0000CE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9" name="直線コネクタ 718">
          <a:extLst>
            <a:ext uri="{FF2B5EF4-FFF2-40B4-BE49-F238E27FC236}">
              <a16:creationId xmlns:a16="http://schemas.microsoft.com/office/drawing/2014/main" id="{00000000-0008-0000-0700-0000CF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0" name="直線コネクタ 719">
          <a:extLst>
            <a:ext uri="{FF2B5EF4-FFF2-40B4-BE49-F238E27FC236}">
              <a16:creationId xmlns:a16="http://schemas.microsoft.com/office/drawing/2014/main" id="{00000000-0008-0000-0700-0000D0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1" name="テキスト ボックス 720">
          <a:extLst>
            <a:ext uri="{FF2B5EF4-FFF2-40B4-BE49-F238E27FC236}">
              <a16:creationId xmlns:a16="http://schemas.microsoft.com/office/drawing/2014/main" id="{00000000-0008-0000-0700-0000D1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22" name="直線コネクタ 721">
          <a:extLst>
            <a:ext uri="{FF2B5EF4-FFF2-40B4-BE49-F238E27FC236}">
              <a16:creationId xmlns:a16="http://schemas.microsoft.com/office/drawing/2014/main" id="{00000000-0008-0000-0700-0000D2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35577</xdr:rowOff>
    </xdr:from>
    <xdr:ext cx="531299" cy="259045"/>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7756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4" name="直線コネクタ 723">
          <a:extLst>
            <a:ext uri="{FF2B5EF4-FFF2-40B4-BE49-F238E27FC236}">
              <a16:creationId xmlns:a16="http://schemas.microsoft.com/office/drawing/2014/main" id="{00000000-0008-0000-0700-0000D4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26" name="直線コネクタ 725">
          <a:extLst>
            <a:ext uri="{FF2B5EF4-FFF2-40B4-BE49-F238E27FC236}">
              <a16:creationId xmlns:a16="http://schemas.microsoft.com/office/drawing/2014/main" id="{00000000-0008-0000-0700-0000D6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27" name="テキスト ボックス 726">
          <a:extLst>
            <a:ext uri="{FF2B5EF4-FFF2-40B4-BE49-F238E27FC236}">
              <a16:creationId xmlns:a16="http://schemas.microsoft.com/office/drawing/2014/main" id="{00000000-0008-0000-0700-0000D7020000}"/>
            </a:ext>
          </a:extLst>
        </xdr:cNvPr>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28" name="直線コネクタ 727">
          <a:extLst>
            <a:ext uri="{FF2B5EF4-FFF2-40B4-BE49-F238E27FC236}">
              <a16:creationId xmlns:a16="http://schemas.microsoft.com/office/drawing/2014/main" id="{00000000-0008-0000-0700-0000D8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29</xdr:row>
      <xdr:rowOff>92727</xdr:rowOff>
    </xdr:from>
    <xdr:ext cx="595419"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7692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27</xdr:row>
      <xdr:rowOff>54627</xdr:rowOff>
    </xdr:from>
    <xdr:ext cx="595419" cy="259045"/>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7692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2" name="諸支出金グラフ枠">
          <a:extLst>
            <a:ext uri="{FF2B5EF4-FFF2-40B4-BE49-F238E27FC236}">
              <a16:creationId xmlns:a16="http://schemas.microsoft.com/office/drawing/2014/main" id="{00000000-0008-0000-0700-0000DC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7569</xdr:rowOff>
    </xdr:from>
    <xdr:to>
      <xdr:col>116</xdr:col>
      <xdr:colOff>62864</xdr:colOff>
      <xdr:row>39</xdr:row>
      <xdr:rowOff>44450</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flipV="1">
          <a:off x="22159595" y="5322519"/>
          <a:ext cx="1269" cy="14084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84802</xdr:rowOff>
    </xdr:from>
    <xdr:ext cx="249299" cy="259045"/>
    <xdr:sp macro="" textlink="">
      <xdr:nvSpPr>
        <xdr:cNvPr id="734" name="諸支出金最小値テキスト">
          <a:extLst>
            <a:ext uri="{FF2B5EF4-FFF2-40B4-BE49-F238E27FC236}">
              <a16:creationId xmlns:a16="http://schemas.microsoft.com/office/drawing/2014/main" id="{00000000-0008-0000-0700-0000DE020000}"/>
            </a:ext>
          </a:extLst>
        </xdr:cNvPr>
        <xdr:cNvSpPr txBox="1"/>
      </xdr:nvSpPr>
      <xdr:spPr>
        <a:xfrm>
          <a:off x="22212300" y="67713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35" name="直線コネクタ 734">
          <a:extLst>
            <a:ext uri="{FF2B5EF4-FFF2-40B4-BE49-F238E27FC236}">
              <a16:creationId xmlns:a16="http://schemas.microsoft.com/office/drawing/2014/main" id="{00000000-0008-0000-0700-0000DF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125696</xdr:rowOff>
    </xdr:from>
    <xdr:ext cx="599010" cy="259045"/>
    <xdr:sp macro="" textlink="">
      <xdr:nvSpPr>
        <xdr:cNvPr id="736" name="諸支出金最大値テキスト">
          <a:extLst>
            <a:ext uri="{FF2B5EF4-FFF2-40B4-BE49-F238E27FC236}">
              <a16:creationId xmlns:a16="http://schemas.microsoft.com/office/drawing/2014/main" id="{00000000-0008-0000-0700-0000E0020000}"/>
            </a:ext>
          </a:extLst>
        </xdr:cNvPr>
        <xdr:cNvSpPr txBox="1"/>
      </xdr:nvSpPr>
      <xdr:spPr>
        <a:xfrm>
          <a:off x="22212300" y="50977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110,904</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7569</xdr:rowOff>
    </xdr:from>
    <xdr:to>
      <xdr:col>116</xdr:col>
      <xdr:colOff>152400</xdr:colOff>
      <xdr:row>31</xdr:row>
      <xdr:rowOff>7569</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22072600" y="53225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2252</xdr:rowOff>
    </xdr:from>
    <xdr:ext cx="469744" cy="259045"/>
    <xdr:sp macro="" textlink="">
      <xdr:nvSpPr>
        <xdr:cNvPr id="739" name="諸支出金平均値テキスト">
          <a:extLst>
            <a:ext uri="{FF2B5EF4-FFF2-40B4-BE49-F238E27FC236}">
              <a16:creationId xmlns:a16="http://schemas.microsoft.com/office/drawing/2014/main" id="{00000000-0008-0000-0700-0000E3020000}"/>
            </a:ext>
          </a:extLst>
        </xdr:cNvPr>
        <xdr:cNvSpPr txBox="1"/>
      </xdr:nvSpPr>
      <xdr:spPr>
        <a:xfrm>
          <a:off x="22212300" y="651735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150825</xdr:rowOff>
    </xdr:from>
    <xdr:to>
      <xdr:col>116</xdr:col>
      <xdr:colOff>114300</xdr:colOff>
      <xdr:row>39</xdr:row>
      <xdr:rowOff>80975</xdr:rowOff>
    </xdr:to>
    <xdr:sp macro="" textlink="">
      <xdr:nvSpPr>
        <xdr:cNvPr id="740" name="フローチャート: 判断 739">
          <a:extLst>
            <a:ext uri="{FF2B5EF4-FFF2-40B4-BE49-F238E27FC236}">
              <a16:creationId xmlns:a16="http://schemas.microsoft.com/office/drawing/2014/main" id="{00000000-0008-0000-0700-0000E4020000}"/>
            </a:ext>
          </a:extLst>
        </xdr:cNvPr>
        <xdr:cNvSpPr/>
      </xdr:nvSpPr>
      <xdr:spPr>
        <a:xfrm>
          <a:off x="22110700" y="66659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153695</xdr:rowOff>
    </xdr:from>
    <xdr:to>
      <xdr:col>112</xdr:col>
      <xdr:colOff>38100</xdr:colOff>
      <xdr:row>39</xdr:row>
      <xdr:rowOff>83845</xdr:rowOff>
    </xdr:to>
    <xdr:sp macro="" textlink="">
      <xdr:nvSpPr>
        <xdr:cNvPr id="742" name="フローチャート: 判断 741">
          <a:extLst>
            <a:ext uri="{FF2B5EF4-FFF2-40B4-BE49-F238E27FC236}">
              <a16:creationId xmlns:a16="http://schemas.microsoft.com/office/drawing/2014/main" id="{00000000-0008-0000-0700-0000E6020000}"/>
            </a:ext>
          </a:extLst>
        </xdr:cNvPr>
        <xdr:cNvSpPr/>
      </xdr:nvSpPr>
      <xdr:spPr>
        <a:xfrm>
          <a:off x="21272500" y="6668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100372</xdr:rowOff>
    </xdr:from>
    <xdr:ext cx="378565" cy="259045"/>
    <xdr:sp macro="" textlink="">
      <xdr:nvSpPr>
        <xdr:cNvPr id="743" name="テキスト ボックス 742">
          <a:extLst>
            <a:ext uri="{FF2B5EF4-FFF2-40B4-BE49-F238E27FC236}">
              <a16:creationId xmlns:a16="http://schemas.microsoft.com/office/drawing/2014/main" id="{00000000-0008-0000-0700-0000E7020000}"/>
            </a:ext>
          </a:extLst>
        </xdr:cNvPr>
        <xdr:cNvSpPr txBox="1"/>
      </xdr:nvSpPr>
      <xdr:spPr>
        <a:xfrm>
          <a:off x="21134017" y="644402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156261</xdr:rowOff>
    </xdr:from>
    <xdr:to>
      <xdr:col>107</xdr:col>
      <xdr:colOff>101600</xdr:colOff>
      <xdr:row>39</xdr:row>
      <xdr:rowOff>86411</xdr:rowOff>
    </xdr:to>
    <xdr:sp macro="" textlink="">
      <xdr:nvSpPr>
        <xdr:cNvPr id="745" name="フローチャート: 判断 744">
          <a:extLst>
            <a:ext uri="{FF2B5EF4-FFF2-40B4-BE49-F238E27FC236}">
              <a16:creationId xmlns:a16="http://schemas.microsoft.com/office/drawing/2014/main" id="{00000000-0008-0000-0700-0000E9020000}"/>
            </a:ext>
          </a:extLst>
        </xdr:cNvPr>
        <xdr:cNvSpPr/>
      </xdr:nvSpPr>
      <xdr:spPr>
        <a:xfrm>
          <a:off x="20383500" y="6671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102938</xdr:rowOff>
    </xdr:from>
    <xdr:ext cx="378565" cy="259045"/>
    <xdr:sp macro="" textlink="">
      <xdr:nvSpPr>
        <xdr:cNvPr id="746" name="テキスト ボックス 745">
          <a:extLst>
            <a:ext uri="{FF2B5EF4-FFF2-40B4-BE49-F238E27FC236}">
              <a16:creationId xmlns:a16="http://schemas.microsoft.com/office/drawing/2014/main" id="{00000000-0008-0000-0700-0000EA020000}"/>
            </a:ext>
          </a:extLst>
        </xdr:cNvPr>
        <xdr:cNvSpPr txBox="1"/>
      </xdr:nvSpPr>
      <xdr:spPr>
        <a:xfrm>
          <a:off x="20245017" y="644658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158610</xdr:rowOff>
    </xdr:from>
    <xdr:to>
      <xdr:col>102</xdr:col>
      <xdr:colOff>165100</xdr:colOff>
      <xdr:row>39</xdr:row>
      <xdr:rowOff>88760</xdr:rowOff>
    </xdr:to>
    <xdr:sp macro="" textlink="">
      <xdr:nvSpPr>
        <xdr:cNvPr id="748" name="フローチャート: 判断 747">
          <a:extLst>
            <a:ext uri="{FF2B5EF4-FFF2-40B4-BE49-F238E27FC236}">
              <a16:creationId xmlns:a16="http://schemas.microsoft.com/office/drawing/2014/main" id="{00000000-0008-0000-0700-0000EC020000}"/>
            </a:ext>
          </a:extLst>
        </xdr:cNvPr>
        <xdr:cNvSpPr/>
      </xdr:nvSpPr>
      <xdr:spPr>
        <a:xfrm>
          <a:off x="19494500" y="66737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105287</xdr:rowOff>
    </xdr:from>
    <xdr:ext cx="378565"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19356017" y="644893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159893</xdr:rowOff>
    </xdr:from>
    <xdr:to>
      <xdr:col>98</xdr:col>
      <xdr:colOff>38100</xdr:colOff>
      <xdr:row>39</xdr:row>
      <xdr:rowOff>90043</xdr:rowOff>
    </xdr:to>
    <xdr:sp macro="" textlink="">
      <xdr:nvSpPr>
        <xdr:cNvPr id="750" name="フローチャート: 判断 749">
          <a:extLst>
            <a:ext uri="{FF2B5EF4-FFF2-40B4-BE49-F238E27FC236}">
              <a16:creationId xmlns:a16="http://schemas.microsoft.com/office/drawing/2014/main" id="{00000000-0008-0000-0700-0000EE020000}"/>
            </a:ext>
          </a:extLst>
        </xdr:cNvPr>
        <xdr:cNvSpPr/>
      </xdr:nvSpPr>
      <xdr:spPr>
        <a:xfrm>
          <a:off x="18605500" y="66749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106570</xdr:rowOff>
    </xdr:from>
    <xdr:ext cx="378565" cy="259045"/>
    <xdr:sp macro="" textlink="">
      <xdr:nvSpPr>
        <xdr:cNvPr id="751" name="テキスト ボックス 750">
          <a:extLst>
            <a:ext uri="{FF2B5EF4-FFF2-40B4-BE49-F238E27FC236}">
              <a16:creationId xmlns:a16="http://schemas.microsoft.com/office/drawing/2014/main" id="{00000000-0008-0000-0700-0000EF020000}"/>
            </a:ext>
          </a:extLst>
        </xdr:cNvPr>
        <xdr:cNvSpPr txBox="1"/>
      </xdr:nvSpPr>
      <xdr:spPr>
        <a:xfrm>
          <a:off x="18467017" y="645022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3" name="テキスト ボックス 752">
          <a:extLst>
            <a:ext uri="{FF2B5EF4-FFF2-40B4-BE49-F238E27FC236}">
              <a16:creationId xmlns:a16="http://schemas.microsoft.com/office/drawing/2014/main" id="{00000000-0008-0000-0700-0000F1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700-0000F2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700-0000F3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57" name="楕円 756">
          <a:extLst>
            <a:ext uri="{FF2B5EF4-FFF2-40B4-BE49-F238E27FC236}">
              <a16:creationId xmlns:a16="http://schemas.microsoft.com/office/drawing/2014/main" id="{00000000-0008-0000-0700-0000F502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129252</xdr:rowOff>
    </xdr:from>
    <xdr:ext cx="249299" cy="259045"/>
    <xdr:sp macro="" textlink="">
      <xdr:nvSpPr>
        <xdr:cNvPr id="758" name="諸支出金該当値テキスト">
          <a:extLst>
            <a:ext uri="{FF2B5EF4-FFF2-40B4-BE49-F238E27FC236}">
              <a16:creationId xmlns:a16="http://schemas.microsoft.com/office/drawing/2014/main" id="{00000000-0008-0000-0700-0000F6020000}"/>
            </a:ext>
          </a:extLst>
        </xdr:cNvPr>
        <xdr:cNvSpPr txBox="1"/>
      </xdr:nvSpPr>
      <xdr:spPr>
        <a:xfrm>
          <a:off x="22212300" y="66443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59" name="楕円 758">
          <a:extLst>
            <a:ext uri="{FF2B5EF4-FFF2-40B4-BE49-F238E27FC236}">
              <a16:creationId xmlns:a16="http://schemas.microsoft.com/office/drawing/2014/main" id="{00000000-0008-0000-0700-0000F702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1" name="楕円 760">
          <a:extLst>
            <a:ext uri="{FF2B5EF4-FFF2-40B4-BE49-F238E27FC236}">
              <a16:creationId xmlns:a16="http://schemas.microsoft.com/office/drawing/2014/main" id="{00000000-0008-0000-0700-0000F902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63" name="楕円 762">
          <a:extLst>
            <a:ext uri="{FF2B5EF4-FFF2-40B4-BE49-F238E27FC236}">
              <a16:creationId xmlns:a16="http://schemas.microsoft.com/office/drawing/2014/main" id="{00000000-0008-0000-0700-0000FB020000}"/>
            </a:ext>
          </a:extLst>
        </xdr:cNvPr>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65" name="楕円 764">
          <a:extLst>
            <a:ext uri="{FF2B5EF4-FFF2-40B4-BE49-F238E27FC236}">
              <a16:creationId xmlns:a16="http://schemas.microsoft.com/office/drawing/2014/main" id="{00000000-0008-0000-0700-0000FD02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7" name="正方形/長方形 766">
          <a:extLst>
            <a:ext uri="{FF2B5EF4-FFF2-40B4-BE49-F238E27FC236}">
              <a16:creationId xmlns:a16="http://schemas.microsoft.com/office/drawing/2014/main" id="{00000000-0008-0000-0700-0000FF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8" name="正方形/長方形 767">
          <a:extLst>
            <a:ext uri="{FF2B5EF4-FFF2-40B4-BE49-F238E27FC236}">
              <a16:creationId xmlns:a16="http://schemas.microsoft.com/office/drawing/2014/main" id="{00000000-0008-0000-0700-000000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9" name="正方形/長方形 768">
          <a:extLst>
            <a:ext uri="{FF2B5EF4-FFF2-40B4-BE49-F238E27FC236}">
              <a16:creationId xmlns:a16="http://schemas.microsoft.com/office/drawing/2014/main" id="{00000000-0008-0000-0700-000001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0" name="正方形/長方形 769">
          <a:extLst>
            <a:ext uri="{FF2B5EF4-FFF2-40B4-BE49-F238E27FC236}">
              <a16:creationId xmlns:a16="http://schemas.microsoft.com/office/drawing/2014/main" id="{00000000-0008-0000-0700-000002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1" name="正方形/長方形 770">
          <a:extLst>
            <a:ext uri="{FF2B5EF4-FFF2-40B4-BE49-F238E27FC236}">
              <a16:creationId xmlns:a16="http://schemas.microsoft.com/office/drawing/2014/main" id="{00000000-0008-0000-0700-000003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2" name="正方形/長方形 771">
          <a:extLst>
            <a:ext uri="{FF2B5EF4-FFF2-40B4-BE49-F238E27FC236}">
              <a16:creationId xmlns:a16="http://schemas.microsoft.com/office/drawing/2014/main" id="{00000000-0008-0000-0700-000004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3" name="正方形/長方形 772">
          <a:extLst>
            <a:ext uri="{FF2B5EF4-FFF2-40B4-BE49-F238E27FC236}">
              <a16:creationId xmlns:a16="http://schemas.microsoft.com/office/drawing/2014/main" id="{00000000-0008-0000-0700-000005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4" name="正方形/長方形 773">
          <a:extLst>
            <a:ext uri="{FF2B5EF4-FFF2-40B4-BE49-F238E27FC236}">
              <a16:creationId xmlns:a16="http://schemas.microsoft.com/office/drawing/2014/main" id="{00000000-0008-0000-0700-000006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5" name="テキスト ボックス 774">
          <a:extLst>
            <a:ext uri="{FF2B5EF4-FFF2-40B4-BE49-F238E27FC236}">
              <a16:creationId xmlns:a16="http://schemas.microsoft.com/office/drawing/2014/main" id="{00000000-0008-0000-0700-000007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6" name="直線コネクタ 775">
          <a:extLst>
            <a:ext uri="{FF2B5EF4-FFF2-40B4-BE49-F238E27FC236}">
              <a16:creationId xmlns:a16="http://schemas.microsoft.com/office/drawing/2014/main" id="{00000000-0008-0000-0700-000008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77" name="直線コネクタ 776">
          <a:extLst>
            <a:ext uri="{FF2B5EF4-FFF2-40B4-BE49-F238E27FC236}">
              <a16:creationId xmlns:a16="http://schemas.microsoft.com/office/drawing/2014/main" id="{00000000-0008-0000-0700-000009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9" name="直線コネクタ 778">
          <a:extLst>
            <a:ext uri="{FF2B5EF4-FFF2-40B4-BE49-F238E27FC236}">
              <a16:creationId xmlns:a16="http://schemas.microsoft.com/office/drawing/2014/main" id="{00000000-0008-0000-0700-00000B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0" name="テキスト ボックス 779">
          <a:extLst>
            <a:ext uri="{FF2B5EF4-FFF2-40B4-BE49-F238E27FC236}">
              <a16:creationId xmlns:a16="http://schemas.microsoft.com/office/drawing/2014/main" id="{00000000-0008-0000-0700-00000C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1" name="前年度繰上充用金グラフ枠">
          <a:extLst>
            <a:ext uri="{FF2B5EF4-FFF2-40B4-BE49-F238E27FC236}">
              <a16:creationId xmlns:a16="http://schemas.microsoft.com/office/drawing/2014/main" id="{00000000-0008-0000-0700-00000D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3" name="前年度繰上充用金最小値テキスト">
          <a:extLst>
            <a:ext uri="{FF2B5EF4-FFF2-40B4-BE49-F238E27FC236}">
              <a16:creationId xmlns:a16="http://schemas.microsoft.com/office/drawing/2014/main" id="{00000000-0008-0000-0700-00000F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4" name="直線コネクタ 783">
          <a:extLst>
            <a:ext uri="{FF2B5EF4-FFF2-40B4-BE49-F238E27FC236}">
              <a16:creationId xmlns:a16="http://schemas.microsoft.com/office/drawing/2014/main" id="{00000000-0008-0000-0700-000010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85" name="前年度繰上充用金最大値テキスト">
          <a:extLst>
            <a:ext uri="{FF2B5EF4-FFF2-40B4-BE49-F238E27FC236}">
              <a16:creationId xmlns:a16="http://schemas.microsoft.com/office/drawing/2014/main" id="{00000000-0008-0000-0700-000011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6" name="直線コネクタ 785">
          <a:extLst>
            <a:ext uri="{FF2B5EF4-FFF2-40B4-BE49-F238E27FC236}">
              <a16:creationId xmlns:a16="http://schemas.microsoft.com/office/drawing/2014/main" id="{00000000-0008-0000-0700-000012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88" name="前年度繰上充用金平均値テキスト">
          <a:extLst>
            <a:ext uri="{FF2B5EF4-FFF2-40B4-BE49-F238E27FC236}">
              <a16:creationId xmlns:a16="http://schemas.microsoft.com/office/drawing/2014/main" id="{00000000-0008-0000-0700-000014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89" name="フローチャート: 判断 788">
          <a:extLst>
            <a:ext uri="{FF2B5EF4-FFF2-40B4-BE49-F238E27FC236}">
              <a16:creationId xmlns:a16="http://schemas.microsoft.com/office/drawing/2014/main" id="{00000000-0008-0000-0700-000015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1" name="フローチャート: 判断 790">
          <a:extLst>
            <a:ext uri="{FF2B5EF4-FFF2-40B4-BE49-F238E27FC236}">
              <a16:creationId xmlns:a16="http://schemas.microsoft.com/office/drawing/2014/main" id="{00000000-0008-0000-0700-000017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2" name="テキスト ボックス 791">
          <a:extLst>
            <a:ext uri="{FF2B5EF4-FFF2-40B4-BE49-F238E27FC236}">
              <a16:creationId xmlns:a16="http://schemas.microsoft.com/office/drawing/2014/main" id="{00000000-0008-0000-0700-000018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794" name="フローチャート: 判断 793">
          <a:extLst>
            <a:ext uri="{FF2B5EF4-FFF2-40B4-BE49-F238E27FC236}">
              <a16:creationId xmlns:a16="http://schemas.microsoft.com/office/drawing/2014/main" id="{00000000-0008-0000-0700-00001A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795" name="テキスト ボックス 794">
          <a:extLst>
            <a:ext uri="{FF2B5EF4-FFF2-40B4-BE49-F238E27FC236}">
              <a16:creationId xmlns:a16="http://schemas.microsoft.com/office/drawing/2014/main" id="{00000000-0008-0000-0700-00001B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797" name="フローチャート: 判断 796">
          <a:extLst>
            <a:ext uri="{FF2B5EF4-FFF2-40B4-BE49-F238E27FC236}">
              <a16:creationId xmlns:a16="http://schemas.microsoft.com/office/drawing/2014/main" id="{00000000-0008-0000-0700-00001D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799" name="フローチャート: 判断 798">
          <a:extLst>
            <a:ext uri="{FF2B5EF4-FFF2-40B4-BE49-F238E27FC236}">
              <a16:creationId xmlns:a16="http://schemas.microsoft.com/office/drawing/2014/main" id="{00000000-0008-0000-0700-00001F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0" name="テキスト ボックス 799">
          <a:extLst>
            <a:ext uri="{FF2B5EF4-FFF2-40B4-BE49-F238E27FC236}">
              <a16:creationId xmlns:a16="http://schemas.microsoft.com/office/drawing/2014/main" id="{00000000-0008-0000-0700-000020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2" name="テキスト ボックス 801">
          <a:extLst>
            <a:ext uri="{FF2B5EF4-FFF2-40B4-BE49-F238E27FC236}">
              <a16:creationId xmlns:a16="http://schemas.microsoft.com/office/drawing/2014/main" id="{00000000-0008-0000-0700-000022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700-000023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700-000024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6" name="楕円 805">
          <a:extLst>
            <a:ext uri="{FF2B5EF4-FFF2-40B4-BE49-F238E27FC236}">
              <a16:creationId xmlns:a16="http://schemas.microsoft.com/office/drawing/2014/main" id="{00000000-0008-0000-0700-000026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07" name="前年度繰上充用金該当値テキスト">
          <a:extLst>
            <a:ext uri="{FF2B5EF4-FFF2-40B4-BE49-F238E27FC236}">
              <a16:creationId xmlns:a16="http://schemas.microsoft.com/office/drawing/2014/main" id="{00000000-0008-0000-0700-000027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08" name="楕円 807">
          <a:extLst>
            <a:ext uri="{FF2B5EF4-FFF2-40B4-BE49-F238E27FC236}">
              <a16:creationId xmlns:a16="http://schemas.microsoft.com/office/drawing/2014/main" id="{00000000-0008-0000-0700-000028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0" name="楕円 809">
          <a:extLst>
            <a:ext uri="{FF2B5EF4-FFF2-40B4-BE49-F238E27FC236}">
              <a16:creationId xmlns:a16="http://schemas.microsoft.com/office/drawing/2014/main" id="{00000000-0008-0000-0700-00002A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2" name="楕円 811">
          <a:extLst>
            <a:ext uri="{FF2B5EF4-FFF2-40B4-BE49-F238E27FC236}">
              <a16:creationId xmlns:a16="http://schemas.microsoft.com/office/drawing/2014/main" id="{00000000-0008-0000-0700-00002C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4" name="楕円 813">
          <a:extLst>
            <a:ext uri="{FF2B5EF4-FFF2-40B4-BE49-F238E27FC236}">
              <a16:creationId xmlns:a16="http://schemas.microsoft.com/office/drawing/2014/main" id="{00000000-0008-0000-0700-00002E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16" name="正方形/長方形 815">
          <a:extLst>
            <a:ext uri="{FF2B5EF4-FFF2-40B4-BE49-F238E27FC236}">
              <a16:creationId xmlns:a16="http://schemas.microsoft.com/office/drawing/2014/main" id="{00000000-0008-0000-0700-000030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17" name="正方形/長方形 816">
          <a:extLst>
            <a:ext uri="{FF2B5EF4-FFF2-40B4-BE49-F238E27FC236}">
              <a16:creationId xmlns:a16="http://schemas.microsoft.com/office/drawing/2014/main" id="{00000000-0008-0000-0700-000031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類似団体と比較して議会費、総務費、商工費、土木費、消防費、公債費が多くなっている。</a:t>
          </a:r>
        </a:p>
        <a:p>
          <a:r>
            <a:rPr kumimoji="1" lang="ja-JP" altLang="en-US" sz="1300">
              <a:latin typeface="ＭＳ Ｐゴシック" panose="020B0600070205080204" pitchFamily="50" charset="-128"/>
              <a:ea typeface="ＭＳ Ｐゴシック" panose="020B0600070205080204" pitchFamily="50" charset="-128"/>
            </a:rPr>
            <a:t>　総務費は、平成</a:t>
          </a:r>
          <a:r>
            <a:rPr kumimoji="1" lang="en-US" altLang="ja-JP" sz="1300">
              <a:latin typeface="ＭＳ Ｐゴシック" panose="020B0600070205080204" pitchFamily="50" charset="-128"/>
              <a:ea typeface="ＭＳ Ｐゴシック" panose="020B0600070205080204" pitchFamily="50" charset="-128"/>
            </a:rPr>
            <a:t>30</a:t>
          </a:r>
          <a:r>
            <a:rPr kumimoji="1" lang="ja-JP" altLang="en-US" sz="1300">
              <a:latin typeface="ＭＳ Ｐゴシック" panose="020B0600070205080204" pitchFamily="50" charset="-128"/>
              <a:ea typeface="ＭＳ Ｐゴシック" panose="020B0600070205080204" pitchFamily="50" charset="-128"/>
            </a:rPr>
            <a:t>年度以降ふるさと納税の増による返礼費用の増により増加しているほか、令和５年度は地域マイクログリッド構築事業の工事に着手したことから大きく増加している。</a:t>
          </a:r>
        </a:p>
        <a:p>
          <a:r>
            <a:rPr kumimoji="1" lang="ja-JP" altLang="en-US" sz="1300">
              <a:latin typeface="ＭＳ Ｐゴシック" panose="020B0600070205080204" pitchFamily="50" charset="-128"/>
              <a:ea typeface="ＭＳ Ｐゴシック" panose="020B0600070205080204" pitchFamily="50" charset="-128"/>
            </a:rPr>
            <a:t>　商工費は、令和２年度に秩父別温泉大規模改修を実施したことにより増加しており、秩父別温泉をはじめとする観光施設の必要な修繕工事を行ってきていることから、類似団体よりも高い水準で推移している。</a:t>
          </a:r>
        </a:p>
        <a:p>
          <a:r>
            <a:rPr kumimoji="1" lang="ja-JP" altLang="en-US" sz="1300">
              <a:latin typeface="ＭＳ Ｐゴシック" panose="020B0600070205080204" pitchFamily="50" charset="-128"/>
              <a:ea typeface="ＭＳ Ｐゴシック" panose="020B0600070205080204" pitchFamily="50" charset="-128"/>
            </a:rPr>
            <a:t>　消防費は、令和２年度に防災行政無線のデジタル化更新を行ったことから一時的に高い水準になったものの、元の水準に戻った一方、令和５年度はポンプ車の更新により増加した。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公債費は、繰上償還を実施していることもあるが、類似団体と比較しても高い水準が続いている。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北海道秩父別町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財政調整基金、実質収支額とも概ね横ばい傾向で、安定して推移している。</a:t>
          </a:r>
        </a:p>
        <a:p>
          <a:r>
            <a:rPr kumimoji="1" lang="ja-JP" altLang="en-US" sz="1400">
              <a:latin typeface="ＭＳ ゴシック" pitchFamily="49" charset="-128"/>
              <a:ea typeface="ＭＳ ゴシック" pitchFamily="49" charset="-128"/>
            </a:rPr>
            <a:t>　実質単年度収支は、</a:t>
          </a:r>
          <a:r>
            <a:rPr kumimoji="1" lang="en-US" altLang="ja-JP" sz="1400">
              <a:latin typeface="ＭＳ ゴシック" pitchFamily="49" charset="-128"/>
              <a:ea typeface="ＭＳ ゴシック" pitchFamily="49" charset="-128"/>
            </a:rPr>
            <a:t>R1</a:t>
          </a:r>
          <a:r>
            <a:rPr kumimoji="1" lang="ja-JP" altLang="en-US" sz="1400">
              <a:latin typeface="ＭＳ ゴシック" pitchFamily="49" charset="-128"/>
              <a:ea typeface="ＭＳ ゴシック" pitchFamily="49" charset="-128"/>
            </a:rPr>
            <a:t>、</a:t>
          </a:r>
          <a:r>
            <a:rPr kumimoji="1" lang="en-US" altLang="ja-JP" sz="1400">
              <a:latin typeface="ＭＳ ゴシック" pitchFamily="49" charset="-128"/>
              <a:ea typeface="ＭＳ ゴシック" pitchFamily="49" charset="-128"/>
            </a:rPr>
            <a:t>R2</a:t>
          </a:r>
          <a:r>
            <a:rPr kumimoji="1" lang="ja-JP" altLang="en-US" sz="1400">
              <a:latin typeface="ＭＳ ゴシック" pitchFamily="49" charset="-128"/>
              <a:ea typeface="ＭＳ ゴシック" pitchFamily="49" charset="-128"/>
            </a:rPr>
            <a:t>、</a:t>
          </a:r>
          <a:r>
            <a:rPr kumimoji="1" lang="en-US" altLang="ja-JP" sz="1400">
              <a:latin typeface="ＭＳ ゴシック" pitchFamily="49" charset="-128"/>
              <a:ea typeface="ＭＳ ゴシック" pitchFamily="49" charset="-128"/>
            </a:rPr>
            <a:t>R4</a:t>
          </a:r>
          <a:r>
            <a:rPr kumimoji="1" lang="ja-JP" altLang="en-US" sz="1400">
              <a:latin typeface="ＭＳ ゴシック" pitchFamily="49" charset="-128"/>
              <a:ea typeface="ＭＳ ゴシック" pitchFamily="49" charset="-128"/>
            </a:rPr>
            <a:t>に財政調整基金を一部取り崩したことからマイナスとなっている。これは、毎年度歳計剰余金の全額を翌年度に繰り越さずに財政調整基金に積み立てていることが一因となっている。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北海道秩父別町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資金不足や赤字となっている会計はない。</a:t>
          </a:r>
        </a:p>
        <a:p>
          <a:r>
            <a:rPr kumimoji="1" lang="ja-JP" altLang="en-US" sz="1400">
              <a:latin typeface="ＭＳ ゴシック" pitchFamily="49" charset="-128"/>
              <a:ea typeface="ＭＳ ゴシック" pitchFamily="49" charset="-128"/>
            </a:rPr>
            <a:t>　黒字額も安定して推移しているので、今後もこの傾向の維持に努める。</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8" name="凡例9">
          <a:extLst>
            <a:ext uri="{FF2B5EF4-FFF2-40B4-BE49-F238E27FC236}">
              <a16:creationId xmlns:a16="http://schemas.microsoft.com/office/drawing/2014/main" id="{00000000-0008-0000-0900-000012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9" name="凡例10">
          <a:extLst>
            <a:ext uri="{FF2B5EF4-FFF2-40B4-BE49-F238E27FC236}">
              <a16:creationId xmlns:a16="http://schemas.microsoft.com/office/drawing/2014/main" id="{00000000-0008-0000-0900-000013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北海道秩父別町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元利償還金は平成２８年度から平成３０年度に行った屋内外遊戯場建設事業の償還が始まっており増加傾向に転じた。</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　これに伴い、算入公債費等も増加傾向にある。</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満期一括償還地方債の償還財源として積み立てている額はなし。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北海道秩父別町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将来負担額が概ね横ばいである一方、ふるさと納税が好調であることから充当可能基金が増加傾向にある。平成２４年度から将来負担額が充当可能財源が上回っているため将来負担比率の分子はマイナスである。</a:t>
          </a:r>
        </a:p>
        <a:p>
          <a:r>
            <a:rPr kumimoji="1" lang="ja-JP" altLang="en-US" sz="1400">
              <a:latin typeface="ＭＳ ゴシック" pitchFamily="49" charset="-128"/>
              <a:ea typeface="ＭＳ ゴシック" pitchFamily="49" charset="-128"/>
            </a:rPr>
            <a:t>　今後、大型事業が予定されており、基金残高の減少や起債借入の増が想定されることから、繰上償還の計画的実施や起債額の抑制などにより、地方債残高上昇の緩和を図り、将来負担を適切に管理する。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5</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北海道秩父別町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財政調整積金は決算剰余金の積立てと財源調整のための繰入れを行った結果</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百万円の減少した。減債基金は剰余金を積み立たため</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33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百万円増加した。特定目的基金は、公共施設整備基金に剰余金を積立て、ふるさと納税基金で指定寄附を積み立てるなどした結果</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239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百万円の増加となり、基金全体としては</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269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百円増加した。</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人口減少による税収の減や地方交付税の減、公共施設の老朽化対策等に係る経費の増大などにより、中長期的には減少することが想定される。過度な減少にならないよう、将来負担の管理などを通じて適切な水準の維持に努め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・ふるさと納税基金：ふるさと納税による寄附金を活用し、魅力あるまちづくりを推進</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・公共施設整備基金：公共施設の整備</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・社会福祉基金：在宅福祉の普及・向上、健康・生きがいづくり、その他社会福祉の向上に関する事業の推進</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・観光施設整備基金：観光施設の整備推進</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・産業振興基金：産業振興事業の推進</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・ふるさと納税基金：ふるさと納税の使途指定寄附分及び利子で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百万円積み立て、小・中学校への学習支援員の配置や屋内外遊戯場の管理費等で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108</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百万円取り崩したことにより、差引</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97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・公共施設整備基金：近い将来の整備に向け、余剰金</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91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百万円を積立てた。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・社会福祉基金：社会福祉協議会補助金に充当するため</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百万円取り崩したことにより減少した。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・ふるさと納税基金：ふるさと納税の返礼品の充実や効果的な</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PR</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により寄附額を増加させ、子育て支援や福祉の充実、観光・産業の振興に資する各種事業を充実させて魅力あるまちづくりを推進していきたい。</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・公共施設整備基金：今後、公共施設整備に充当していく。</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・社会福祉基金：今後も社会福祉協議会補助金への充当により減少する見込みである。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・観光施設整備基金：老朽化の進む観光施設の適切な維持管理に活用することにより減少する見込みである。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・産業振興基金：農商工業の振興のために活用することにより減少する見込みである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・ふるさと納税基金以外は一般財源の余剰が生じるように心がけ、なるべく繰入を削減できるように努める。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決算剰余金及び利子で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百万円積み立て、財源調整で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百万円取り崩したことにより、差引</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百万円減少した。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人口減少による税収の減や地方交付税の減、災害等の臨時的な支出の増に対応するため、標準財政規模の</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1/2</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程度の残高を維持したい。</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剰余金及び利子を積立て、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33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繰上償還や今後の大型事業の起債償還に係る元利償還に充当することとなるため、今後は減少する見込みである。減少額を緩やかにするため、厳密な予算執行によりできるだけ剰余金の積立を行いたい。</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B3FDEEC3-B6DB-45FF-A4DD-AB928E0623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0C4CEA99-9C20-441B-9BA3-F0B2B47E88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67</xdr:col>
      <xdr:colOff>0</xdr:colOff>
      <xdr:row>50</xdr:row>
      <xdr:rowOff>0</xdr:rowOff>
    </xdr:from>
    <xdr:to>
      <xdr:col>75</xdr:col>
      <xdr:colOff>0</xdr:colOff>
      <xdr:row>52</xdr:row>
      <xdr:rowOff>0</xdr:rowOff>
    </xdr:to>
    <xdr:sp macro="" textlink="">
      <xdr:nvSpPr>
        <xdr:cNvPr id="4" name="正方形/長方形 3">
          <a:extLst>
            <a:ext uri="{FF2B5EF4-FFF2-40B4-BE49-F238E27FC236}">
              <a16:creationId xmlns:a16="http://schemas.microsoft.com/office/drawing/2014/main" id="{F3C3F753-4FB9-458E-BA2E-077A37795F3D}"/>
            </a:ext>
          </a:extLst>
        </xdr:cNvPr>
        <xdr:cNvSpPr/>
      </xdr:nvSpPr>
      <xdr:spPr>
        <a:xfrm>
          <a:off x="13058775" y="85725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50</xdr:row>
      <xdr:rowOff>0</xdr:rowOff>
    </xdr:from>
    <xdr:to>
      <xdr:col>83</xdr:col>
      <xdr:colOff>0</xdr:colOff>
      <xdr:row>52</xdr:row>
      <xdr:rowOff>0</xdr:rowOff>
    </xdr:to>
    <xdr:sp macro="" textlink="">
      <xdr:nvSpPr>
        <xdr:cNvPr id="5" name="正方形/長方形 4">
          <a:extLst>
            <a:ext uri="{FF2B5EF4-FFF2-40B4-BE49-F238E27FC236}">
              <a16:creationId xmlns:a16="http://schemas.microsoft.com/office/drawing/2014/main" id="{AC0FF1B7-8879-4D86-8145-F1A9D2309660}"/>
            </a:ext>
          </a:extLst>
        </xdr:cNvPr>
        <xdr:cNvSpPr/>
      </xdr:nvSpPr>
      <xdr:spPr>
        <a:xfrm>
          <a:off x="14582775" y="85725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50</xdr:row>
      <xdr:rowOff>0</xdr:rowOff>
    </xdr:from>
    <xdr:to>
      <xdr:col>91</xdr:col>
      <xdr:colOff>0</xdr:colOff>
      <xdr:row>52</xdr:row>
      <xdr:rowOff>0</xdr:rowOff>
    </xdr:to>
    <xdr:sp macro="" textlink="">
      <xdr:nvSpPr>
        <xdr:cNvPr id="6" name="正方形/長方形 5">
          <a:extLst>
            <a:ext uri="{FF2B5EF4-FFF2-40B4-BE49-F238E27FC236}">
              <a16:creationId xmlns:a16="http://schemas.microsoft.com/office/drawing/2014/main" id="{5D0391AB-927B-4116-A1EE-C26205C760E5}"/>
            </a:ext>
          </a:extLst>
        </xdr:cNvPr>
        <xdr:cNvSpPr/>
      </xdr:nvSpPr>
      <xdr:spPr>
        <a:xfrm>
          <a:off x="16106775" y="85725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50</xdr:row>
      <xdr:rowOff>0</xdr:rowOff>
    </xdr:from>
    <xdr:to>
      <xdr:col>99</xdr:col>
      <xdr:colOff>0</xdr:colOff>
      <xdr:row>52</xdr:row>
      <xdr:rowOff>0</xdr:rowOff>
    </xdr:to>
    <xdr:sp macro="" textlink="">
      <xdr:nvSpPr>
        <xdr:cNvPr id="7" name="正方形/長方形 6">
          <a:extLst>
            <a:ext uri="{FF2B5EF4-FFF2-40B4-BE49-F238E27FC236}">
              <a16:creationId xmlns:a16="http://schemas.microsoft.com/office/drawing/2014/main" id="{2910ADD8-EC38-47FC-AA90-2716E51A8FF1}"/>
            </a:ext>
          </a:extLst>
        </xdr:cNvPr>
        <xdr:cNvSpPr/>
      </xdr:nvSpPr>
      <xdr:spPr>
        <a:xfrm>
          <a:off x="17630775" y="85725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50</xdr:row>
      <xdr:rowOff>0</xdr:rowOff>
    </xdr:from>
    <xdr:to>
      <xdr:col>107</xdr:col>
      <xdr:colOff>0</xdr:colOff>
      <xdr:row>52</xdr:row>
      <xdr:rowOff>0</xdr:rowOff>
    </xdr:to>
    <xdr:sp macro="" textlink="">
      <xdr:nvSpPr>
        <xdr:cNvPr id="8" name="正方形/長方形 7">
          <a:extLst>
            <a:ext uri="{FF2B5EF4-FFF2-40B4-BE49-F238E27FC236}">
              <a16:creationId xmlns:a16="http://schemas.microsoft.com/office/drawing/2014/main" id="{6F7D43F1-880B-494D-8A66-A61321893181}"/>
            </a:ext>
          </a:extLst>
        </xdr:cNvPr>
        <xdr:cNvSpPr/>
      </xdr:nvSpPr>
      <xdr:spPr>
        <a:xfrm>
          <a:off x="19154775" y="85725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67</xdr:col>
      <xdr:colOff>0</xdr:colOff>
      <xdr:row>72</xdr:row>
      <xdr:rowOff>0</xdr:rowOff>
    </xdr:from>
    <xdr:to>
      <xdr:col>75</xdr:col>
      <xdr:colOff>0</xdr:colOff>
      <xdr:row>74</xdr:row>
      <xdr:rowOff>0</xdr:rowOff>
    </xdr:to>
    <xdr:sp macro="" textlink="">
      <xdr:nvSpPr>
        <xdr:cNvPr id="9" name="正方形/長方形 8">
          <a:extLst>
            <a:ext uri="{FF2B5EF4-FFF2-40B4-BE49-F238E27FC236}">
              <a16:creationId xmlns:a16="http://schemas.microsoft.com/office/drawing/2014/main" id="{8F53C814-80F0-4F53-9AB3-0E68420745F4}"/>
            </a:ext>
          </a:extLst>
        </xdr:cNvPr>
        <xdr:cNvSpPr/>
      </xdr:nvSpPr>
      <xdr:spPr>
        <a:xfrm>
          <a:off x="13058775" y="123444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72</xdr:row>
      <xdr:rowOff>0</xdr:rowOff>
    </xdr:from>
    <xdr:to>
      <xdr:col>83</xdr:col>
      <xdr:colOff>0</xdr:colOff>
      <xdr:row>74</xdr:row>
      <xdr:rowOff>0</xdr:rowOff>
    </xdr:to>
    <xdr:sp macro="" textlink="">
      <xdr:nvSpPr>
        <xdr:cNvPr id="10" name="正方形/長方形 9">
          <a:extLst>
            <a:ext uri="{FF2B5EF4-FFF2-40B4-BE49-F238E27FC236}">
              <a16:creationId xmlns:a16="http://schemas.microsoft.com/office/drawing/2014/main" id="{E936A0E4-4CA8-4EE8-9598-94A420CDFB23}"/>
            </a:ext>
          </a:extLst>
        </xdr:cNvPr>
        <xdr:cNvSpPr/>
      </xdr:nvSpPr>
      <xdr:spPr>
        <a:xfrm>
          <a:off x="14582775" y="123444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72</xdr:row>
      <xdr:rowOff>0</xdr:rowOff>
    </xdr:from>
    <xdr:to>
      <xdr:col>91</xdr:col>
      <xdr:colOff>0</xdr:colOff>
      <xdr:row>74</xdr:row>
      <xdr:rowOff>0</xdr:rowOff>
    </xdr:to>
    <xdr:sp macro="" textlink="">
      <xdr:nvSpPr>
        <xdr:cNvPr id="11" name="正方形/長方形 10">
          <a:extLst>
            <a:ext uri="{FF2B5EF4-FFF2-40B4-BE49-F238E27FC236}">
              <a16:creationId xmlns:a16="http://schemas.microsoft.com/office/drawing/2014/main" id="{2C202C6A-02AE-4770-ABA7-C0E0754F25A3}"/>
            </a:ext>
          </a:extLst>
        </xdr:cNvPr>
        <xdr:cNvSpPr/>
      </xdr:nvSpPr>
      <xdr:spPr>
        <a:xfrm>
          <a:off x="16106775" y="123444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72</xdr:row>
      <xdr:rowOff>0</xdr:rowOff>
    </xdr:from>
    <xdr:to>
      <xdr:col>99</xdr:col>
      <xdr:colOff>0</xdr:colOff>
      <xdr:row>74</xdr:row>
      <xdr:rowOff>0</xdr:rowOff>
    </xdr:to>
    <xdr:sp macro="" textlink="">
      <xdr:nvSpPr>
        <xdr:cNvPr id="12" name="正方形/長方形 11">
          <a:extLst>
            <a:ext uri="{FF2B5EF4-FFF2-40B4-BE49-F238E27FC236}">
              <a16:creationId xmlns:a16="http://schemas.microsoft.com/office/drawing/2014/main" id="{2A413190-DDD7-4807-9AD2-11772B0AE1B1}"/>
            </a:ext>
          </a:extLst>
        </xdr:cNvPr>
        <xdr:cNvSpPr/>
      </xdr:nvSpPr>
      <xdr:spPr>
        <a:xfrm>
          <a:off x="17630775" y="123444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72</xdr:row>
      <xdr:rowOff>0</xdr:rowOff>
    </xdr:from>
    <xdr:to>
      <xdr:col>107</xdr:col>
      <xdr:colOff>0</xdr:colOff>
      <xdr:row>74</xdr:row>
      <xdr:rowOff>0</xdr:rowOff>
    </xdr:to>
    <xdr:sp macro="" textlink="">
      <xdr:nvSpPr>
        <xdr:cNvPr id="13" name="正方形/長方形 12">
          <a:extLst>
            <a:ext uri="{FF2B5EF4-FFF2-40B4-BE49-F238E27FC236}">
              <a16:creationId xmlns:a16="http://schemas.microsoft.com/office/drawing/2014/main" id="{33840B5E-A748-4B41-80E8-6E4071EF7174}"/>
            </a:ext>
          </a:extLst>
        </xdr:cNvPr>
        <xdr:cNvSpPr/>
      </xdr:nvSpPr>
      <xdr:spPr>
        <a:xfrm>
          <a:off x="19154775" y="1234440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0</xdr:col>
      <xdr:colOff>355600</xdr:colOff>
      <xdr:row>0</xdr:row>
      <xdr:rowOff>63500</xdr:rowOff>
    </xdr:from>
    <xdr:to>
      <xdr:col>66</xdr:col>
      <xdr:colOff>187325</xdr:colOff>
      <xdr:row>1</xdr:row>
      <xdr:rowOff>155575</xdr:rowOff>
    </xdr:to>
    <xdr:sp macro="" textlink="">
      <xdr:nvSpPr>
        <xdr:cNvPr id="14" name="正方形/長方形 13">
          <a:extLst>
            <a:ext uri="{FF2B5EF4-FFF2-40B4-BE49-F238E27FC236}">
              <a16:creationId xmlns:a16="http://schemas.microsoft.com/office/drawing/2014/main" id="{358406B5-C4C0-4667-935D-E21444CD3F0D}"/>
            </a:ext>
          </a:extLst>
        </xdr:cNvPr>
        <xdr:cNvSpPr/>
      </xdr:nvSpPr>
      <xdr:spPr>
        <a:xfrm>
          <a:off x="355600" y="63500"/>
          <a:ext cx="12700000" cy="26352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15" name="正方形/長方形 14">
          <a:extLst>
            <a:ext uri="{FF2B5EF4-FFF2-40B4-BE49-F238E27FC236}">
              <a16:creationId xmlns:a16="http://schemas.microsoft.com/office/drawing/2014/main" id="{667483D2-DB3A-4368-880F-A119E216E0FE}"/>
            </a:ext>
          </a:extLst>
        </xdr:cNvPr>
        <xdr:cNvSpPr/>
      </xdr:nvSpPr>
      <xdr:spPr>
        <a:xfrm>
          <a:off x="17030700" y="171450"/>
          <a:ext cx="3930650" cy="168275"/>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16" name="正方形/長方形 15">
          <a:extLst>
            <a:ext uri="{FF2B5EF4-FFF2-40B4-BE49-F238E27FC236}">
              <a16:creationId xmlns:a16="http://schemas.microsoft.com/office/drawing/2014/main" id="{0BC3FF3C-C1CA-4A12-B466-B956A0BB9F92}"/>
            </a:ext>
          </a:extLst>
        </xdr:cNvPr>
        <xdr:cNvSpPr/>
      </xdr:nvSpPr>
      <xdr:spPr>
        <a:xfrm>
          <a:off x="17056100" y="168275"/>
          <a:ext cx="3886200" cy="17462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17" name="正方形/長方形 16">
          <a:extLst>
            <a:ext uri="{FF2B5EF4-FFF2-40B4-BE49-F238E27FC236}">
              <a16:creationId xmlns:a16="http://schemas.microsoft.com/office/drawing/2014/main" id="{EA681CDF-43C5-47E4-A1D1-0ACECFACD1C4}"/>
            </a:ext>
          </a:extLst>
        </xdr:cNvPr>
        <xdr:cNvSpPr/>
      </xdr:nvSpPr>
      <xdr:spPr>
        <a:xfrm>
          <a:off x="17081500" y="174625"/>
          <a:ext cx="3829050" cy="1397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18" name="正方形/長方形 17">
          <a:extLst>
            <a:ext uri="{FF2B5EF4-FFF2-40B4-BE49-F238E27FC236}">
              <a16:creationId xmlns:a16="http://schemas.microsoft.com/office/drawing/2014/main" id="{95800888-A86E-4EDA-B7D2-2F54AB2C9C4F}"/>
            </a:ext>
          </a:extLst>
        </xdr:cNvPr>
        <xdr:cNvSpPr/>
      </xdr:nvSpPr>
      <xdr:spPr>
        <a:xfrm>
          <a:off x="14236700" y="171450"/>
          <a:ext cx="2660650" cy="168275"/>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19" name="正方形/長方形 18">
          <a:extLst>
            <a:ext uri="{FF2B5EF4-FFF2-40B4-BE49-F238E27FC236}">
              <a16:creationId xmlns:a16="http://schemas.microsoft.com/office/drawing/2014/main" id="{5574E869-9A9B-47D6-8FFA-381BC525093A}"/>
            </a:ext>
          </a:extLst>
        </xdr:cNvPr>
        <xdr:cNvSpPr/>
      </xdr:nvSpPr>
      <xdr:spPr>
        <a:xfrm>
          <a:off x="14262100" y="168275"/>
          <a:ext cx="2616200" cy="17462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20" name="正方形/長方形 19">
          <a:extLst>
            <a:ext uri="{FF2B5EF4-FFF2-40B4-BE49-F238E27FC236}">
              <a16:creationId xmlns:a16="http://schemas.microsoft.com/office/drawing/2014/main" id="{E00664E1-5E60-4318-AEEA-133D01DF7769}"/>
            </a:ext>
          </a:extLst>
        </xdr:cNvPr>
        <xdr:cNvSpPr/>
      </xdr:nvSpPr>
      <xdr:spPr>
        <a:xfrm>
          <a:off x="14287500" y="174625"/>
          <a:ext cx="2559050" cy="1524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21" name="正方形/長方形 20">
          <a:extLst>
            <a:ext uri="{FF2B5EF4-FFF2-40B4-BE49-F238E27FC236}">
              <a16:creationId xmlns:a16="http://schemas.microsoft.com/office/drawing/2014/main" id="{AF874872-06B4-4F6E-BBDB-7186022CB2AF}"/>
            </a:ext>
          </a:extLst>
        </xdr:cNvPr>
        <xdr:cNvSpPr/>
      </xdr:nvSpPr>
      <xdr:spPr>
        <a:xfrm>
          <a:off x="482600" y="365125"/>
          <a:ext cx="10096500" cy="16256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22" name="正方形/長方形 21">
          <a:extLst>
            <a:ext uri="{FF2B5EF4-FFF2-40B4-BE49-F238E27FC236}">
              <a16:creationId xmlns:a16="http://schemas.microsoft.com/office/drawing/2014/main" id="{B039C0C6-C0C4-48F1-9C99-3336B9065751}"/>
            </a:ext>
          </a:extLst>
        </xdr:cNvPr>
        <xdr:cNvSpPr/>
      </xdr:nvSpPr>
      <xdr:spPr>
        <a:xfrm>
          <a:off x="609600" y="396875"/>
          <a:ext cx="1397000" cy="15621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23" name="正方形/長方形 22">
          <a:extLst>
            <a:ext uri="{FF2B5EF4-FFF2-40B4-BE49-F238E27FC236}">
              <a16:creationId xmlns:a16="http://schemas.microsoft.com/office/drawing/2014/main" id="{AF2638E1-8922-4840-93DC-C2544B385286}"/>
            </a:ext>
          </a:extLst>
        </xdr:cNvPr>
        <xdr:cNvSpPr/>
      </xdr:nvSpPr>
      <xdr:spPr>
        <a:xfrm>
          <a:off x="1943100" y="396875"/>
          <a:ext cx="1333500" cy="15621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2,229
2,224
47.18
4,795,009
4,644,816
74,729
2,009,567
3,768,581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24" name="正方形/長方形 23">
          <a:extLst>
            <a:ext uri="{FF2B5EF4-FFF2-40B4-BE49-F238E27FC236}">
              <a16:creationId xmlns:a16="http://schemas.microsoft.com/office/drawing/2014/main" id="{B96791D5-520D-43E2-9971-6140C0B898F8}"/>
            </a:ext>
          </a:extLst>
        </xdr:cNvPr>
        <xdr:cNvSpPr/>
      </xdr:nvSpPr>
      <xdr:spPr>
        <a:xfrm>
          <a:off x="3276600" y="396875"/>
          <a:ext cx="1524000" cy="15621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25" name="正方形/長方形 24">
          <a:extLst>
            <a:ext uri="{FF2B5EF4-FFF2-40B4-BE49-F238E27FC236}">
              <a16:creationId xmlns:a16="http://schemas.microsoft.com/office/drawing/2014/main" id="{1AA9FD09-D050-45C4-9663-0341E7F6EC56}"/>
            </a:ext>
          </a:extLst>
        </xdr:cNvPr>
        <xdr:cNvSpPr/>
      </xdr:nvSpPr>
      <xdr:spPr>
        <a:xfrm>
          <a:off x="4800600" y="415925"/>
          <a:ext cx="2032000" cy="787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26" name="正方形/長方形 25">
          <a:extLst>
            <a:ext uri="{FF2B5EF4-FFF2-40B4-BE49-F238E27FC236}">
              <a16:creationId xmlns:a16="http://schemas.microsoft.com/office/drawing/2014/main" id="{759CE53D-21CC-4A1E-AAA7-82F02A5B55EB}"/>
            </a:ext>
          </a:extLst>
        </xdr:cNvPr>
        <xdr:cNvSpPr/>
      </xdr:nvSpPr>
      <xdr:spPr>
        <a:xfrm>
          <a:off x="6832600" y="415925"/>
          <a:ext cx="1270000" cy="787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27" name="正方形/長方形 26">
          <a:extLst>
            <a:ext uri="{FF2B5EF4-FFF2-40B4-BE49-F238E27FC236}">
              <a16:creationId xmlns:a16="http://schemas.microsoft.com/office/drawing/2014/main" id="{DB893CFE-7349-49EE-BEBC-FCC548A6E63B}"/>
            </a:ext>
          </a:extLst>
        </xdr:cNvPr>
        <xdr:cNvSpPr/>
      </xdr:nvSpPr>
      <xdr:spPr>
        <a:xfrm>
          <a:off x="8166100" y="428625"/>
          <a:ext cx="635000" cy="787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28" name="正方形/長方形 27">
          <a:extLst>
            <a:ext uri="{FF2B5EF4-FFF2-40B4-BE49-F238E27FC236}">
              <a16:creationId xmlns:a16="http://schemas.microsoft.com/office/drawing/2014/main" id="{C796B4C0-7DC8-4D55-A2B4-83D5977C73CF}"/>
            </a:ext>
          </a:extLst>
        </xdr:cNvPr>
        <xdr:cNvSpPr/>
      </xdr:nvSpPr>
      <xdr:spPr>
        <a:xfrm>
          <a:off x="4800600" y="1038225"/>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29" name="正方形/長方形 28">
          <a:extLst>
            <a:ext uri="{FF2B5EF4-FFF2-40B4-BE49-F238E27FC236}">
              <a16:creationId xmlns:a16="http://schemas.microsoft.com/office/drawing/2014/main" id="{669F3A24-3F03-45BD-BF53-B4FFADD90482}"/>
            </a:ext>
          </a:extLst>
        </xdr:cNvPr>
        <xdr:cNvSpPr/>
      </xdr:nvSpPr>
      <xdr:spPr>
        <a:xfrm>
          <a:off x="6896100" y="1038225"/>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30" name="角丸四角形 29">
          <a:extLst>
            <a:ext uri="{FF2B5EF4-FFF2-40B4-BE49-F238E27FC236}">
              <a16:creationId xmlns:a16="http://schemas.microsoft.com/office/drawing/2014/main" id="{BFC0D639-85FF-424B-9E92-C866D2881044}"/>
            </a:ext>
          </a:extLst>
        </xdr:cNvPr>
        <xdr:cNvSpPr/>
      </xdr:nvSpPr>
      <xdr:spPr>
        <a:xfrm>
          <a:off x="11074400" y="365125"/>
          <a:ext cx="1524000" cy="11176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31" name="正方形/長方形 30">
          <a:extLst>
            <a:ext uri="{FF2B5EF4-FFF2-40B4-BE49-F238E27FC236}">
              <a16:creationId xmlns:a16="http://schemas.microsoft.com/office/drawing/2014/main" id="{3E4D3C92-3000-43A6-B311-D857FCAD5083}"/>
            </a:ext>
          </a:extLst>
        </xdr:cNvPr>
        <xdr:cNvSpPr/>
      </xdr:nvSpPr>
      <xdr:spPr>
        <a:xfrm>
          <a:off x="11334750" y="428625"/>
          <a:ext cx="1333500" cy="1016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32" name="正方形/長方形 31">
          <a:extLst>
            <a:ext uri="{FF2B5EF4-FFF2-40B4-BE49-F238E27FC236}">
              <a16:creationId xmlns:a16="http://schemas.microsoft.com/office/drawing/2014/main" id="{7EB8B392-04EF-4DDD-9451-317668A230BA}"/>
            </a:ext>
          </a:extLst>
        </xdr:cNvPr>
        <xdr:cNvSpPr/>
      </xdr:nvSpPr>
      <xdr:spPr>
        <a:xfrm>
          <a:off x="11334750" y="542925"/>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33" name="正方形/長方形 32">
          <a:extLst>
            <a:ext uri="{FF2B5EF4-FFF2-40B4-BE49-F238E27FC236}">
              <a16:creationId xmlns:a16="http://schemas.microsoft.com/office/drawing/2014/main" id="{4F65E770-FC61-4009-BC42-63A40FD965C1}"/>
            </a:ext>
          </a:extLst>
        </xdr:cNvPr>
        <xdr:cNvSpPr/>
      </xdr:nvSpPr>
      <xdr:spPr>
        <a:xfrm>
          <a:off x="11334750" y="885825"/>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34" name="直線コネクタ 33">
          <a:extLst>
            <a:ext uri="{FF2B5EF4-FFF2-40B4-BE49-F238E27FC236}">
              <a16:creationId xmlns:a16="http://schemas.microsoft.com/office/drawing/2014/main" id="{F6AF620E-AD92-4839-9C57-BDD87F29721A}"/>
            </a:ext>
          </a:extLst>
        </xdr:cNvPr>
        <xdr:cNvCxnSpPr/>
      </xdr:nvCxnSpPr>
      <xdr:spPr>
        <a:xfrm flipH="1">
          <a:off x="11156950" y="517525"/>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35" name="楕円 34">
          <a:extLst>
            <a:ext uri="{FF2B5EF4-FFF2-40B4-BE49-F238E27FC236}">
              <a16:creationId xmlns:a16="http://schemas.microsoft.com/office/drawing/2014/main" id="{DA9CD96D-0A8E-40CB-ADEA-7EEA1184ADE6}"/>
            </a:ext>
          </a:extLst>
        </xdr:cNvPr>
        <xdr:cNvSpPr/>
      </xdr:nvSpPr>
      <xdr:spPr>
        <a:xfrm>
          <a:off x="11210925" y="479425"/>
          <a:ext cx="101600" cy="3492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36" name="フローチャート: 判断 35">
          <a:extLst>
            <a:ext uri="{FF2B5EF4-FFF2-40B4-BE49-F238E27FC236}">
              <a16:creationId xmlns:a16="http://schemas.microsoft.com/office/drawing/2014/main" id="{6AD8A7AB-5455-4F11-A618-EF48D1C398F0}"/>
            </a:ext>
          </a:extLst>
        </xdr:cNvPr>
        <xdr:cNvSpPr/>
      </xdr:nvSpPr>
      <xdr:spPr>
        <a:xfrm>
          <a:off x="11210925" y="631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37" name="直線コネクタ 36">
          <a:extLst>
            <a:ext uri="{FF2B5EF4-FFF2-40B4-BE49-F238E27FC236}">
              <a16:creationId xmlns:a16="http://schemas.microsoft.com/office/drawing/2014/main" id="{967F9E7E-D0A3-487D-A3B3-DD6CC8C6B988}"/>
            </a:ext>
          </a:extLst>
        </xdr:cNvPr>
        <xdr:cNvCxnSpPr/>
      </xdr:nvCxnSpPr>
      <xdr:spPr>
        <a:xfrm>
          <a:off x="11255375" y="8858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38" name="直線コネクタ 37">
          <a:extLst>
            <a:ext uri="{FF2B5EF4-FFF2-40B4-BE49-F238E27FC236}">
              <a16:creationId xmlns:a16="http://schemas.microsoft.com/office/drawing/2014/main" id="{2E3CC198-2332-46AE-99B4-DFD88C6178ED}"/>
            </a:ext>
          </a:extLst>
        </xdr:cNvPr>
        <xdr:cNvCxnSpPr/>
      </xdr:nvCxnSpPr>
      <xdr:spPr>
        <a:xfrm>
          <a:off x="11176000" y="885825"/>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39" name="直線コネクタ 38">
          <a:extLst>
            <a:ext uri="{FF2B5EF4-FFF2-40B4-BE49-F238E27FC236}">
              <a16:creationId xmlns:a16="http://schemas.microsoft.com/office/drawing/2014/main" id="{6863492B-4EE2-4E88-A883-6778F19B0E51}"/>
            </a:ext>
          </a:extLst>
        </xdr:cNvPr>
        <xdr:cNvCxnSpPr/>
      </xdr:nvCxnSpPr>
      <xdr:spPr>
        <a:xfrm flipV="1">
          <a:off x="11255375" y="112395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40" name="直線コネクタ 39">
          <a:extLst>
            <a:ext uri="{FF2B5EF4-FFF2-40B4-BE49-F238E27FC236}">
              <a16:creationId xmlns:a16="http://schemas.microsoft.com/office/drawing/2014/main" id="{02C92565-9E0A-42F0-B8F0-457E2CAF3579}"/>
            </a:ext>
          </a:extLst>
        </xdr:cNvPr>
        <xdr:cNvCxnSpPr/>
      </xdr:nvCxnSpPr>
      <xdr:spPr>
        <a:xfrm>
          <a:off x="11176000" y="1266825"/>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41" name="テキスト ボックス 40">
          <a:extLst>
            <a:ext uri="{FF2B5EF4-FFF2-40B4-BE49-F238E27FC236}">
              <a16:creationId xmlns:a16="http://schemas.microsoft.com/office/drawing/2014/main" id="{322E7C7F-957D-4E6E-AE6C-80C6E8259646}"/>
            </a:ext>
          </a:extLst>
        </xdr:cNvPr>
        <xdr:cNvSpPr txBox="1"/>
      </xdr:nvSpPr>
      <xdr:spPr>
        <a:xfrm>
          <a:off x="419100" y="2092325"/>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42" name="テキスト ボックス 41">
          <a:extLst>
            <a:ext uri="{FF2B5EF4-FFF2-40B4-BE49-F238E27FC236}">
              <a16:creationId xmlns:a16="http://schemas.microsoft.com/office/drawing/2014/main" id="{BFAB5288-3498-49E2-9771-C9F849C8E80B}"/>
            </a:ext>
          </a:extLst>
        </xdr:cNvPr>
        <xdr:cNvSpPr txBox="1"/>
      </xdr:nvSpPr>
      <xdr:spPr>
        <a:xfrm>
          <a:off x="419100" y="2333625"/>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43" name="テキスト ボックス 42">
          <a:extLst>
            <a:ext uri="{FF2B5EF4-FFF2-40B4-BE49-F238E27FC236}">
              <a16:creationId xmlns:a16="http://schemas.microsoft.com/office/drawing/2014/main" id="{930ABAE0-88CD-43DE-A9A8-80D6D43A96E7}"/>
            </a:ext>
          </a:extLst>
        </xdr:cNvPr>
        <xdr:cNvSpPr txBox="1"/>
      </xdr:nvSpPr>
      <xdr:spPr>
        <a:xfrm>
          <a:off x="419100" y="2574925"/>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4433650" cy="259045"/>
    <xdr:sp macro="" textlink="">
      <xdr:nvSpPr>
        <xdr:cNvPr id="44" name="テキスト ボックス 43">
          <a:extLst>
            <a:ext uri="{FF2B5EF4-FFF2-40B4-BE49-F238E27FC236}">
              <a16:creationId xmlns:a16="http://schemas.microsoft.com/office/drawing/2014/main" id="{DB22D713-1F8E-40B5-B455-BEA559D128DF}"/>
            </a:ext>
          </a:extLst>
        </xdr:cNvPr>
        <xdr:cNvSpPr txBox="1"/>
      </xdr:nvSpPr>
      <xdr:spPr>
        <a:xfrm>
          <a:off x="419100" y="2816225"/>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oneCellAnchor>
    <xdr:from>
      <xdr:col>0</xdr:col>
      <xdr:colOff>419100</xdr:colOff>
      <xdr:row>17</xdr:row>
      <xdr:rowOff>142875</xdr:rowOff>
    </xdr:from>
    <xdr:ext cx="184731" cy="259045"/>
    <xdr:sp macro="" textlink="">
      <xdr:nvSpPr>
        <xdr:cNvPr id="45" name="テキスト ボックス 44">
          <a:extLst>
            <a:ext uri="{FF2B5EF4-FFF2-40B4-BE49-F238E27FC236}">
              <a16:creationId xmlns:a16="http://schemas.microsoft.com/office/drawing/2014/main" id="{D5BEE315-D0AB-4903-93B2-98516DFB1418}"/>
            </a:ext>
          </a:extLst>
        </xdr:cNvPr>
        <xdr:cNvSpPr txBox="1"/>
      </xdr:nvSpPr>
      <xdr:spPr>
        <a:xfrm>
          <a:off x="419100" y="3057525"/>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46" name="正方形/長方形 45">
          <a:extLst>
            <a:ext uri="{FF2B5EF4-FFF2-40B4-BE49-F238E27FC236}">
              <a16:creationId xmlns:a16="http://schemas.microsoft.com/office/drawing/2014/main" id="{64447201-4F77-4777-A9D2-193F8278309E}"/>
            </a:ext>
          </a:extLst>
        </xdr:cNvPr>
        <xdr:cNvSpPr/>
      </xdr:nvSpPr>
      <xdr:spPr>
        <a:xfrm>
          <a:off x="1270000" y="3578225"/>
          <a:ext cx="4241800" cy="22225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47" name="正方形/長方形 46">
          <a:extLst>
            <a:ext uri="{FF2B5EF4-FFF2-40B4-BE49-F238E27FC236}">
              <a16:creationId xmlns:a16="http://schemas.microsoft.com/office/drawing/2014/main" id="{FDF994F3-375D-4BF5-A32F-21CAAFED775A}"/>
            </a:ext>
          </a:extLst>
        </xdr:cNvPr>
        <xdr:cNvSpPr/>
      </xdr:nvSpPr>
      <xdr:spPr>
        <a:xfrm>
          <a:off x="1986139" y="3853117"/>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48" name="正方形/長方形 47">
          <a:extLst>
            <a:ext uri="{FF2B5EF4-FFF2-40B4-BE49-F238E27FC236}">
              <a16:creationId xmlns:a16="http://schemas.microsoft.com/office/drawing/2014/main" id="{63AC2E67-0355-471A-A724-F0EAB9313EE9}"/>
            </a:ext>
          </a:extLst>
        </xdr:cNvPr>
        <xdr:cNvSpPr/>
      </xdr:nvSpPr>
      <xdr:spPr>
        <a:xfrm>
          <a:off x="3827139" y="3836446"/>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[ 70.2</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49" name="正方形/長方形 48">
          <a:extLst>
            <a:ext uri="{FF2B5EF4-FFF2-40B4-BE49-F238E27FC236}">
              <a16:creationId xmlns:a16="http://schemas.microsoft.com/office/drawing/2014/main" id="{09F9982F-F5ED-46B4-AD37-BEEFCBA474A4}"/>
            </a:ext>
          </a:extLst>
        </xdr:cNvPr>
        <xdr:cNvSpPr/>
      </xdr:nvSpPr>
      <xdr:spPr>
        <a:xfrm>
          <a:off x="5461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50" name="正方形/長方形 49">
          <a:extLst>
            <a:ext uri="{FF2B5EF4-FFF2-40B4-BE49-F238E27FC236}">
              <a16:creationId xmlns:a16="http://schemas.microsoft.com/office/drawing/2014/main" id="{98B7C92E-CB40-4F1E-9855-A44CD38AAE11}"/>
            </a:ext>
          </a:extLst>
        </xdr:cNvPr>
        <xdr:cNvSpPr/>
      </xdr:nvSpPr>
      <xdr:spPr>
        <a:xfrm>
          <a:off x="5461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106/148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51" name="正方形/長方形 50">
          <a:extLst>
            <a:ext uri="{FF2B5EF4-FFF2-40B4-BE49-F238E27FC236}">
              <a16:creationId xmlns:a16="http://schemas.microsoft.com/office/drawing/2014/main" id="{E7B878DD-7B25-4E29-A20B-0329E6CE7AE9}"/>
            </a:ext>
          </a:extLst>
        </xdr:cNvPr>
        <xdr:cNvSpPr/>
      </xdr:nvSpPr>
      <xdr:spPr>
        <a:xfrm>
          <a:off x="6985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52" name="正方形/長方形 51">
          <a:extLst>
            <a:ext uri="{FF2B5EF4-FFF2-40B4-BE49-F238E27FC236}">
              <a16:creationId xmlns:a16="http://schemas.microsoft.com/office/drawing/2014/main" id="{A3D234A4-AACB-4213-9008-AC1E3F5CC15A}"/>
            </a:ext>
          </a:extLst>
        </xdr:cNvPr>
        <xdr:cNvSpPr/>
      </xdr:nvSpPr>
      <xdr:spPr>
        <a:xfrm>
          <a:off x="6985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53" name="正方形/長方形 52">
          <a:extLst>
            <a:ext uri="{FF2B5EF4-FFF2-40B4-BE49-F238E27FC236}">
              <a16:creationId xmlns:a16="http://schemas.microsoft.com/office/drawing/2014/main" id="{26B7CB00-DAC0-4EDD-9BD7-83F4A2D8AFED}"/>
            </a:ext>
          </a:extLst>
        </xdr:cNvPr>
        <xdr:cNvSpPr/>
      </xdr:nvSpPr>
      <xdr:spPr>
        <a:xfrm>
          <a:off x="8636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54" name="正方形/長方形 53">
          <a:extLst>
            <a:ext uri="{FF2B5EF4-FFF2-40B4-BE49-F238E27FC236}">
              <a16:creationId xmlns:a16="http://schemas.microsoft.com/office/drawing/2014/main" id="{0C976BD1-4780-4DD8-A6A1-23CE5FF7EDCB}"/>
            </a:ext>
          </a:extLst>
        </xdr:cNvPr>
        <xdr:cNvSpPr/>
      </xdr:nvSpPr>
      <xdr:spPr>
        <a:xfrm>
          <a:off x="8636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55" name="正方形/長方形 54">
          <a:extLst>
            <a:ext uri="{FF2B5EF4-FFF2-40B4-BE49-F238E27FC236}">
              <a16:creationId xmlns:a16="http://schemas.microsoft.com/office/drawing/2014/main" id="{AD3EE4CA-6EA1-455B-B9DD-97067397ECC0}"/>
            </a:ext>
          </a:extLst>
        </xdr:cNvPr>
        <xdr:cNvSpPr/>
      </xdr:nvSpPr>
      <xdr:spPr>
        <a:xfrm>
          <a:off x="1270000" y="4181475"/>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56" name="正方形/長方形 55">
          <a:extLst>
            <a:ext uri="{FF2B5EF4-FFF2-40B4-BE49-F238E27FC236}">
              <a16:creationId xmlns:a16="http://schemas.microsoft.com/office/drawing/2014/main" id="{8D1B7EFB-A726-44A1-86A9-74D0ED9172B7}"/>
            </a:ext>
          </a:extLst>
        </xdr:cNvPr>
        <xdr:cNvSpPr/>
      </xdr:nvSpPr>
      <xdr:spPr>
        <a:xfrm>
          <a:off x="5778500" y="4181475"/>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57" name="正方形/長方形 56">
          <a:extLst>
            <a:ext uri="{FF2B5EF4-FFF2-40B4-BE49-F238E27FC236}">
              <a16:creationId xmlns:a16="http://schemas.microsoft.com/office/drawing/2014/main" id="{743CAB16-A578-46C6-AE57-33EB3431C200}"/>
            </a:ext>
          </a:extLst>
        </xdr:cNvPr>
        <xdr:cNvSpPr/>
      </xdr:nvSpPr>
      <xdr:spPr>
        <a:xfrm>
          <a:off x="5778500" y="4244975"/>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58" name="テキスト ボックス 57">
          <a:extLst>
            <a:ext uri="{FF2B5EF4-FFF2-40B4-BE49-F238E27FC236}">
              <a16:creationId xmlns:a16="http://schemas.microsoft.com/office/drawing/2014/main" id="{D8A51E4B-67BB-440B-A3DC-783FF07D86D7}"/>
            </a:ext>
          </a:extLst>
        </xdr:cNvPr>
        <xdr:cNvSpPr txBox="1"/>
      </xdr:nvSpPr>
      <xdr:spPr>
        <a:xfrm>
          <a:off x="5854700" y="4473575"/>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　有形固定資産減価償却率は、新規有価固定資産の取得等よりも減価償却累計額が大きく、増加傾向にあり、類似団体平均を上回って推移している。</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　令和</a:t>
          </a:r>
          <a:r>
            <a:rPr kumimoji="1" lang="en-US" altLang="ja-JP" sz="1100">
              <a:latin typeface="ＭＳ Ｐゴシック" panose="020B0600070205080204" pitchFamily="50" charset="-128"/>
              <a:ea typeface="ＭＳ Ｐゴシック" panose="020B0600070205080204" pitchFamily="50" charset="-128"/>
            </a:rPr>
            <a:t>5</a:t>
          </a:r>
          <a:r>
            <a:rPr kumimoji="1" lang="ja-JP" altLang="en-US" sz="1100">
              <a:latin typeface="ＭＳ Ｐゴシック" panose="020B0600070205080204" pitchFamily="50" charset="-128"/>
              <a:ea typeface="ＭＳ Ｐゴシック" panose="020B0600070205080204" pitchFamily="50" charset="-128"/>
            </a:rPr>
            <a:t>年度から令和</a:t>
          </a:r>
          <a:r>
            <a:rPr kumimoji="1" lang="en-US" altLang="ja-JP" sz="1100">
              <a:latin typeface="ＭＳ Ｐゴシック" panose="020B0600070205080204" pitchFamily="50" charset="-128"/>
              <a:ea typeface="ＭＳ Ｐゴシック" panose="020B0600070205080204" pitchFamily="50" charset="-128"/>
            </a:rPr>
            <a:t>7</a:t>
          </a:r>
          <a:r>
            <a:rPr kumimoji="1" lang="ja-JP" altLang="en-US" sz="1100">
              <a:latin typeface="ＭＳ Ｐゴシック" panose="020B0600070205080204" pitchFamily="50" charset="-128"/>
              <a:ea typeface="ＭＳ Ｐゴシック" panose="020B0600070205080204" pitchFamily="50" charset="-128"/>
            </a:rPr>
            <a:t>年度にかけての新規建設事業により、減少するものと思われるが、今後将来負担を抑えるよう留意しながら投資を行い、将来にわたって必要な資産の質の確保に努める。</a:t>
          </a:r>
        </a:p>
      </xdr:txBody>
    </xdr:sp>
    <xdr:clientData/>
  </xdr:twoCellAnchor>
  <xdr:oneCellAnchor>
    <xdr:from>
      <xdr:col>4</xdr:col>
      <xdr:colOff>174625</xdr:colOff>
      <xdr:row>23</xdr:row>
      <xdr:rowOff>47625</xdr:rowOff>
    </xdr:from>
    <xdr:ext cx="349839" cy="225703"/>
    <xdr:sp macro="" textlink="">
      <xdr:nvSpPr>
        <xdr:cNvPr id="59" name="テキスト ボックス 58">
          <a:extLst>
            <a:ext uri="{FF2B5EF4-FFF2-40B4-BE49-F238E27FC236}">
              <a16:creationId xmlns:a16="http://schemas.microsoft.com/office/drawing/2014/main" id="{E746EA73-2C97-4542-8EA9-5167476E705E}"/>
            </a:ext>
          </a:extLst>
        </xdr:cNvPr>
        <xdr:cNvSpPr txBox="1"/>
      </xdr:nvSpPr>
      <xdr:spPr>
        <a:xfrm>
          <a:off x="1231900" y="3990975"/>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60" name="直線コネクタ 59">
          <a:extLst>
            <a:ext uri="{FF2B5EF4-FFF2-40B4-BE49-F238E27FC236}">
              <a16:creationId xmlns:a16="http://schemas.microsoft.com/office/drawing/2014/main" id="{3DDBE4A4-E5D5-4936-8057-BF18B92C54E0}"/>
            </a:ext>
          </a:extLst>
        </xdr:cNvPr>
        <xdr:cNvCxnSpPr/>
      </xdr:nvCxnSpPr>
      <xdr:spPr>
        <a:xfrm>
          <a:off x="1270000" y="63404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61" name="テキスト ボックス 60">
          <a:extLst>
            <a:ext uri="{FF2B5EF4-FFF2-40B4-BE49-F238E27FC236}">
              <a16:creationId xmlns:a16="http://schemas.microsoft.com/office/drawing/2014/main" id="{39AEDE2E-266E-489E-94E1-3918381FB7C0}"/>
            </a:ext>
          </a:extLst>
        </xdr:cNvPr>
        <xdr:cNvSpPr txBox="1"/>
      </xdr:nvSpPr>
      <xdr:spPr>
        <a:xfrm>
          <a:off x="795811" y="6246674"/>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79375</xdr:rowOff>
    </xdr:from>
    <xdr:to>
      <xdr:col>27</xdr:col>
      <xdr:colOff>73025</xdr:colOff>
      <xdr:row>34</xdr:row>
      <xdr:rowOff>79375</xdr:rowOff>
    </xdr:to>
    <xdr:cxnSp macro="">
      <xdr:nvCxnSpPr>
        <xdr:cNvPr id="62" name="直線コネクタ 61">
          <a:extLst>
            <a:ext uri="{FF2B5EF4-FFF2-40B4-BE49-F238E27FC236}">
              <a16:creationId xmlns:a16="http://schemas.microsoft.com/office/drawing/2014/main" id="{97B19A84-DDA9-44D5-BBE0-7E998ED94EAD}"/>
            </a:ext>
          </a:extLst>
        </xdr:cNvPr>
        <xdr:cNvCxnSpPr/>
      </xdr:nvCxnSpPr>
      <xdr:spPr>
        <a:xfrm>
          <a:off x="1270000" y="59086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33</xdr:row>
      <xdr:rowOff>157024</xdr:rowOff>
    </xdr:from>
    <xdr:ext cx="410689" cy="225703"/>
    <xdr:sp macro="" textlink="">
      <xdr:nvSpPr>
        <xdr:cNvPr id="63" name="テキスト ボックス 62">
          <a:extLst>
            <a:ext uri="{FF2B5EF4-FFF2-40B4-BE49-F238E27FC236}">
              <a16:creationId xmlns:a16="http://schemas.microsoft.com/office/drawing/2014/main" id="{DF4F4F29-9B0C-4DA4-95A1-AA70F34787EE}"/>
            </a:ext>
          </a:extLst>
        </xdr:cNvPr>
        <xdr:cNvSpPr txBox="1"/>
      </xdr:nvSpPr>
      <xdr:spPr>
        <a:xfrm>
          <a:off x="795811" y="5814874"/>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161925</xdr:rowOff>
    </xdr:from>
    <xdr:to>
      <xdr:col>27</xdr:col>
      <xdr:colOff>73025</xdr:colOff>
      <xdr:row>31</xdr:row>
      <xdr:rowOff>161925</xdr:rowOff>
    </xdr:to>
    <xdr:cxnSp macro="">
      <xdr:nvCxnSpPr>
        <xdr:cNvPr id="64" name="直線コネクタ 63">
          <a:extLst>
            <a:ext uri="{FF2B5EF4-FFF2-40B4-BE49-F238E27FC236}">
              <a16:creationId xmlns:a16="http://schemas.microsoft.com/office/drawing/2014/main" id="{3E433EDF-F3A2-4CA4-AFB6-17E68BC525F9}"/>
            </a:ext>
          </a:extLst>
        </xdr:cNvPr>
        <xdr:cNvCxnSpPr/>
      </xdr:nvCxnSpPr>
      <xdr:spPr>
        <a:xfrm>
          <a:off x="1270000" y="54768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68124</xdr:rowOff>
    </xdr:from>
    <xdr:ext cx="359394" cy="225703"/>
    <xdr:sp macro="" textlink="">
      <xdr:nvSpPr>
        <xdr:cNvPr id="65" name="テキスト ボックス 64">
          <a:extLst>
            <a:ext uri="{FF2B5EF4-FFF2-40B4-BE49-F238E27FC236}">
              <a16:creationId xmlns:a16="http://schemas.microsoft.com/office/drawing/2014/main" id="{904E954D-1998-436A-8A6E-6E8190DF021E}"/>
            </a:ext>
          </a:extLst>
        </xdr:cNvPr>
        <xdr:cNvSpPr txBox="1"/>
      </xdr:nvSpPr>
      <xdr:spPr>
        <a:xfrm>
          <a:off x="847106" y="538307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73025</xdr:rowOff>
    </xdr:from>
    <xdr:to>
      <xdr:col>27</xdr:col>
      <xdr:colOff>73025</xdr:colOff>
      <xdr:row>29</xdr:row>
      <xdr:rowOff>73025</xdr:rowOff>
    </xdr:to>
    <xdr:cxnSp macro="">
      <xdr:nvCxnSpPr>
        <xdr:cNvPr id="66" name="直線コネクタ 65">
          <a:extLst>
            <a:ext uri="{FF2B5EF4-FFF2-40B4-BE49-F238E27FC236}">
              <a16:creationId xmlns:a16="http://schemas.microsoft.com/office/drawing/2014/main" id="{E5A6CE90-AC58-4F96-8B9F-611535C0ACA7}"/>
            </a:ext>
          </a:extLst>
        </xdr:cNvPr>
        <xdr:cNvCxnSpPr/>
      </xdr:nvCxnSpPr>
      <xdr:spPr>
        <a:xfrm>
          <a:off x="1270000" y="50450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150674</xdr:rowOff>
    </xdr:from>
    <xdr:ext cx="359394" cy="225703"/>
    <xdr:sp macro="" textlink="">
      <xdr:nvSpPr>
        <xdr:cNvPr id="67" name="テキスト ボックス 66">
          <a:extLst>
            <a:ext uri="{FF2B5EF4-FFF2-40B4-BE49-F238E27FC236}">
              <a16:creationId xmlns:a16="http://schemas.microsoft.com/office/drawing/2014/main" id="{81757598-F4A8-48E2-9FF3-2219A8BD67D7}"/>
            </a:ext>
          </a:extLst>
        </xdr:cNvPr>
        <xdr:cNvSpPr txBox="1"/>
      </xdr:nvSpPr>
      <xdr:spPr>
        <a:xfrm>
          <a:off x="847106" y="495127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155575</xdr:rowOff>
    </xdr:from>
    <xdr:to>
      <xdr:col>27</xdr:col>
      <xdr:colOff>73025</xdr:colOff>
      <xdr:row>26</xdr:row>
      <xdr:rowOff>155575</xdr:rowOff>
    </xdr:to>
    <xdr:cxnSp macro="">
      <xdr:nvCxnSpPr>
        <xdr:cNvPr id="68" name="直線コネクタ 67">
          <a:extLst>
            <a:ext uri="{FF2B5EF4-FFF2-40B4-BE49-F238E27FC236}">
              <a16:creationId xmlns:a16="http://schemas.microsoft.com/office/drawing/2014/main" id="{9EBE6049-84E3-4D65-A719-AA3A86C41212}"/>
            </a:ext>
          </a:extLst>
        </xdr:cNvPr>
        <xdr:cNvCxnSpPr/>
      </xdr:nvCxnSpPr>
      <xdr:spPr>
        <a:xfrm>
          <a:off x="1270000" y="46132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26</xdr:row>
      <xdr:rowOff>61774</xdr:rowOff>
    </xdr:from>
    <xdr:ext cx="359394" cy="225703"/>
    <xdr:sp macro="" textlink="">
      <xdr:nvSpPr>
        <xdr:cNvPr id="69" name="テキスト ボックス 68">
          <a:extLst>
            <a:ext uri="{FF2B5EF4-FFF2-40B4-BE49-F238E27FC236}">
              <a16:creationId xmlns:a16="http://schemas.microsoft.com/office/drawing/2014/main" id="{C34CCB51-AD8F-426E-84CB-E590DB0CC409}"/>
            </a:ext>
          </a:extLst>
        </xdr:cNvPr>
        <xdr:cNvSpPr txBox="1"/>
      </xdr:nvSpPr>
      <xdr:spPr>
        <a:xfrm>
          <a:off x="847106" y="451947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70" name="直線コネクタ 69">
          <a:extLst>
            <a:ext uri="{FF2B5EF4-FFF2-40B4-BE49-F238E27FC236}">
              <a16:creationId xmlns:a16="http://schemas.microsoft.com/office/drawing/2014/main" id="{9937FEC6-B6E8-4A49-9DD0-00DEF78908B9}"/>
            </a:ext>
          </a:extLst>
        </xdr:cNvPr>
        <xdr:cNvCxnSpPr/>
      </xdr:nvCxnSpPr>
      <xdr:spPr>
        <a:xfrm>
          <a:off x="1270000" y="41814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71" name="テキスト ボックス 70">
          <a:extLst>
            <a:ext uri="{FF2B5EF4-FFF2-40B4-BE49-F238E27FC236}">
              <a16:creationId xmlns:a16="http://schemas.microsoft.com/office/drawing/2014/main" id="{C793A497-B840-4683-80E1-414826CA7316}"/>
            </a:ext>
          </a:extLst>
        </xdr:cNvPr>
        <xdr:cNvSpPr txBox="1"/>
      </xdr:nvSpPr>
      <xdr:spPr>
        <a:xfrm>
          <a:off x="847106" y="408767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72" name="有形固定資産減価償却率グラフ枠">
          <a:extLst>
            <a:ext uri="{FF2B5EF4-FFF2-40B4-BE49-F238E27FC236}">
              <a16:creationId xmlns:a16="http://schemas.microsoft.com/office/drawing/2014/main" id="{6F00074A-2BD3-4DE0-836B-036D48DB7B8F}"/>
            </a:ext>
          </a:extLst>
        </xdr:cNvPr>
        <xdr:cNvSpPr/>
      </xdr:nvSpPr>
      <xdr:spPr>
        <a:xfrm>
          <a:off x="1270000" y="4181475"/>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26</xdr:row>
      <xdr:rowOff>47625</xdr:rowOff>
    </xdr:from>
    <xdr:to>
      <xdr:col>23</xdr:col>
      <xdr:colOff>85090</xdr:colOff>
      <xdr:row>32</xdr:row>
      <xdr:rowOff>143764</xdr:rowOff>
    </xdr:to>
    <xdr:cxnSp macro="">
      <xdr:nvCxnSpPr>
        <xdr:cNvPr id="73" name="直線コネクタ 72">
          <a:extLst>
            <a:ext uri="{FF2B5EF4-FFF2-40B4-BE49-F238E27FC236}">
              <a16:creationId xmlns:a16="http://schemas.microsoft.com/office/drawing/2014/main" id="{A6C969C5-B3BE-412D-9CC9-12E605BFBE8D}"/>
            </a:ext>
          </a:extLst>
        </xdr:cNvPr>
        <xdr:cNvCxnSpPr/>
      </xdr:nvCxnSpPr>
      <xdr:spPr>
        <a:xfrm flipV="1">
          <a:off x="4760595" y="4505325"/>
          <a:ext cx="1270" cy="11248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32</xdr:row>
      <xdr:rowOff>147591</xdr:rowOff>
    </xdr:from>
    <xdr:ext cx="405111" cy="259045"/>
    <xdr:sp macro="" textlink="">
      <xdr:nvSpPr>
        <xdr:cNvPr id="74" name="有形固定資産減価償却率最小値テキスト">
          <a:extLst>
            <a:ext uri="{FF2B5EF4-FFF2-40B4-BE49-F238E27FC236}">
              <a16:creationId xmlns:a16="http://schemas.microsoft.com/office/drawing/2014/main" id="{DAB7B2D7-BDA8-4C5F-AF9C-A11396E089AE}"/>
            </a:ext>
          </a:extLst>
        </xdr:cNvPr>
        <xdr:cNvSpPr txBox="1"/>
      </xdr:nvSpPr>
      <xdr:spPr>
        <a:xfrm>
          <a:off x="4813300" y="56339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32</xdr:row>
      <xdr:rowOff>143764</xdr:rowOff>
    </xdr:from>
    <xdr:to>
      <xdr:col>23</xdr:col>
      <xdr:colOff>174625</xdr:colOff>
      <xdr:row>32</xdr:row>
      <xdr:rowOff>143764</xdr:rowOff>
    </xdr:to>
    <xdr:cxnSp macro="">
      <xdr:nvCxnSpPr>
        <xdr:cNvPr id="75" name="直線コネクタ 74">
          <a:extLst>
            <a:ext uri="{FF2B5EF4-FFF2-40B4-BE49-F238E27FC236}">
              <a16:creationId xmlns:a16="http://schemas.microsoft.com/office/drawing/2014/main" id="{6AB70BEA-5549-497F-9D34-1E5BD2DE24EA}"/>
            </a:ext>
          </a:extLst>
        </xdr:cNvPr>
        <xdr:cNvCxnSpPr/>
      </xdr:nvCxnSpPr>
      <xdr:spPr>
        <a:xfrm>
          <a:off x="4673600" y="56301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24</xdr:row>
      <xdr:rowOff>165752</xdr:rowOff>
    </xdr:from>
    <xdr:ext cx="405111" cy="259045"/>
    <xdr:sp macro="" textlink="">
      <xdr:nvSpPr>
        <xdr:cNvPr id="76" name="有形固定資産減価償却率最大値テキスト">
          <a:extLst>
            <a:ext uri="{FF2B5EF4-FFF2-40B4-BE49-F238E27FC236}">
              <a16:creationId xmlns:a16="http://schemas.microsoft.com/office/drawing/2014/main" id="{B0C8ECDF-4EC8-409F-8462-1E9FCEDAF3E5}"/>
            </a:ext>
          </a:extLst>
        </xdr:cNvPr>
        <xdr:cNvSpPr txBox="1"/>
      </xdr:nvSpPr>
      <xdr:spPr>
        <a:xfrm>
          <a:off x="4813300" y="42805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26</xdr:row>
      <xdr:rowOff>47625</xdr:rowOff>
    </xdr:from>
    <xdr:to>
      <xdr:col>23</xdr:col>
      <xdr:colOff>174625</xdr:colOff>
      <xdr:row>26</xdr:row>
      <xdr:rowOff>47625</xdr:rowOff>
    </xdr:to>
    <xdr:cxnSp macro="">
      <xdr:nvCxnSpPr>
        <xdr:cNvPr id="77" name="直線コネクタ 76">
          <a:extLst>
            <a:ext uri="{FF2B5EF4-FFF2-40B4-BE49-F238E27FC236}">
              <a16:creationId xmlns:a16="http://schemas.microsoft.com/office/drawing/2014/main" id="{9C9E077F-4667-4363-A3C6-85C664D15717}"/>
            </a:ext>
          </a:extLst>
        </xdr:cNvPr>
        <xdr:cNvCxnSpPr/>
      </xdr:nvCxnSpPr>
      <xdr:spPr>
        <a:xfrm>
          <a:off x="4673600" y="45053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29</xdr:row>
      <xdr:rowOff>1033</xdr:rowOff>
    </xdr:from>
    <xdr:ext cx="405111" cy="259045"/>
    <xdr:sp macro="" textlink="">
      <xdr:nvSpPr>
        <xdr:cNvPr id="78" name="有形固定資産減価償却率平均値テキスト">
          <a:extLst>
            <a:ext uri="{FF2B5EF4-FFF2-40B4-BE49-F238E27FC236}">
              <a16:creationId xmlns:a16="http://schemas.microsoft.com/office/drawing/2014/main" id="{F6691BD7-F9BB-4DC8-A61E-794F26828CD9}"/>
            </a:ext>
          </a:extLst>
        </xdr:cNvPr>
        <xdr:cNvSpPr txBox="1"/>
      </xdr:nvSpPr>
      <xdr:spPr>
        <a:xfrm>
          <a:off x="4813300" y="497308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29</xdr:row>
      <xdr:rowOff>149606</xdr:rowOff>
    </xdr:from>
    <xdr:to>
      <xdr:col>23</xdr:col>
      <xdr:colOff>136525</xdr:colOff>
      <xdr:row>30</xdr:row>
      <xdr:rowOff>79756</xdr:rowOff>
    </xdr:to>
    <xdr:sp macro="" textlink="">
      <xdr:nvSpPr>
        <xdr:cNvPr id="79" name="フローチャート: 判断 78">
          <a:extLst>
            <a:ext uri="{FF2B5EF4-FFF2-40B4-BE49-F238E27FC236}">
              <a16:creationId xmlns:a16="http://schemas.microsoft.com/office/drawing/2014/main" id="{D0B9AB23-E440-47D7-BB29-690303C05EBB}"/>
            </a:ext>
          </a:extLst>
        </xdr:cNvPr>
        <xdr:cNvSpPr/>
      </xdr:nvSpPr>
      <xdr:spPr>
        <a:xfrm>
          <a:off x="4711700" y="51216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29</xdr:row>
      <xdr:rowOff>99949</xdr:rowOff>
    </xdr:from>
    <xdr:to>
      <xdr:col>19</xdr:col>
      <xdr:colOff>187325</xdr:colOff>
      <xdr:row>30</xdr:row>
      <xdr:rowOff>30099</xdr:rowOff>
    </xdr:to>
    <xdr:sp macro="" textlink="">
      <xdr:nvSpPr>
        <xdr:cNvPr id="80" name="フローチャート: 判断 79">
          <a:extLst>
            <a:ext uri="{FF2B5EF4-FFF2-40B4-BE49-F238E27FC236}">
              <a16:creationId xmlns:a16="http://schemas.microsoft.com/office/drawing/2014/main" id="{8D4C2942-5780-4763-A653-AD513EAAF925}"/>
            </a:ext>
          </a:extLst>
        </xdr:cNvPr>
        <xdr:cNvSpPr/>
      </xdr:nvSpPr>
      <xdr:spPr>
        <a:xfrm>
          <a:off x="4000500" y="50719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29</xdr:row>
      <xdr:rowOff>69723</xdr:rowOff>
    </xdr:from>
    <xdr:to>
      <xdr:col>15</xdr:col>
      <xdr:colOff>187325</xdr:colOff>
      <xdr:row>29</xdr:row>
      <xdr:rowOff>171323</xdr:rowOff>
    </xdr:to>
    <xdr:sp macro="" textlink="">
      <xdr:nvSpPr>
        <xdr:cNvPr id="81" name="フローチャート: 判断 80">
          <a:extLst>
            <a:ext uri="{FF2B5EF4-FFF2-40B4-BE49-F238E27FC236}">
              <a16:creationId xmlns:a16="http://schemas.microsoft.com/office/drawing/2014/main" id="{66D5AAA5-0912-47D7-9A50-BEB0FD52F97D}"/>
            </a:ext>
          </a:extLst>
        </xdr:cNvPr>
        <xdr:cNvSpPr/>
      </xdr:nvSpPr>
      <xdr:spPr>
        <a:xfrm>
          <a:off x="3238500" y="50417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29</xdr:row>
      <xdr:rowOff>43815</xdr:rowOff>
    </xdr:from>
    <xdr:to>
      <xdr:col>11</xdr:col>
      <xdr:colOff>187325</xdr:colOff>
      <xdr:row>29</xdr:row>
      <xdr:rowOff>145415</xdr:rowOff>
    </xdr:to>
    <xdr:sp macro="" textlink="">
      <xdr:nvSpPr>
        <xdr:cNvPr id="82" name="フローチャート: 判断 81">
          <a:extLst>
            <a:ext uri="{FF2B5EF4-FFF2-40B4-BE49-F238E27FC236}">
              <a16:creationId xmlns:a16="http://schemas.microsoft.com/office/drawing/2014/main" id="{018BA921-C7D6-4593-8D12-DA59F2D1D340}"/>
            </a:ext>
          </a:extLst>
        </xdr:cNvPr>
        <xdr:cNvSpPr/>
      </xdr:nvSpPr>
      <xdr:spPr>
        <a:xfrm>
          <a:off x="2476500" y="5015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29</xdr:row>
      <xdr:rowOff>26543</xdr:rowOff>
    </xdr:from>
    <xdr:to>
      <xdr:col>7</xdr:col>
      <xdr:colOff>187325</xdr:colOff>
      <xdr:row>29</xdr:row>
      <xdr:rowOff>128143</xdr:rowOff>
    </xdr:to>
    <xdr:sp macro="" textlink="">
      <xdr:nvSpPr>
        <xdr:cNvPr id="83" name="フローチャート: 判断 82">
          <a:extLst>
            <a:ext uri="{FF2B5EF4-FFF2-40B4-BE49-F238E27FC236}">
              <a16:creationId xmlns:a16="http://schemas.microsoft.com/office/drawing/2014/main" id="{BCC1F7D0-52D3-46E6-BDE1-883009D5653C}"/>
            </a:ext>
          </a:extLst>
        </xdr:cNvPr>
        <xdr:cNvSpPr/>
      </xdr:nvSpPr>
      <xdr:spPr>
        <a:xfrm>
          <a:off x="1714500" y="49985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84" name="テキスト ボックス 83">
          <a:extLst>
            <a:ext uri="{FF2B5EF4-FFF2-40B4-BE49-F238E27FC236}">
              <a16:creationId xmlns:a16="http://schemas.microsoft.com/office/drawing/2014/main" id="{E8A35AEE-EF83-4805-A14B-6A7CF8A0B7ED}"/>
            </a:ext>
          </a:extLst>
        </xdr:cNvPr>
        <xdr:cNvSpPr txBox="1"/>
      </xdr:nvSpPr>
      <xdr:spPr>
        <a:xfrm>
          <a:off x="45847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85" name="テキスト ボックス 84">
          <a:extLst>
            <a:ext uri="{FF2B5EF4-FFF2-40B4-BE49-F238E27FC236}">
              <a16:creationId xmlns:a16="http://schemas.microsoft.com/office/drawing/2014/main" id="{3FDA8E5F-A782-4F1E-B8D8-765DF443AAAE}"/>
            </a:ext>
          </a:extLst>
        </xdr:cNvPr>
        <xdr:cNvSpPr txBox="1"/>
      </xdr:nvSpPr>
      <xdr:spPr>
        <a:xfrm>
          <a:off x="3873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86" name="テキスト ボックス 85">
          <a:extLst>
            <a:ext uri="{FF2B5EF4-FFF2-40B4-BE49-F238E27FC236}">
              <a16:creationId xmlns:a16="http://schemas.microsoft.com/office/drawing/2014/main" id="{FA3C35C0-20EB-450B-A04B-E3F40873E440}"/>
            </a:ext>
          </a:extLst>
        </xdr:cNvPr>
        <xdr:cNvSpPr txBox="1"/>
      </xdr:nvSpPr>
      <xdr:spPr>
        <a:xfrm>
          <a:off x="3111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87" name="テキスト ボックス 86">
          <a:extLst>
            <a:ext uri="{FF2B5EF4-FFF2-40B4-BE49-F238E27FC236}">
              <a16:creationId xmlns:a16="http://schemas.microsoft.com/office/drawing/2014/main" id="{7A7424E5-11B6-4502-A9CF-A9B54D82C5BF}"/>
            </a:ext>
          </a:extLst>
        </xdr:cNvPr>
        <xdr:cNvSpPr txBox="1"/>
      </xdr:nvSpPr>
      <xdr:spPr>
        <a:xfrm>
          <a:off x="2349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88" name="テキスト ボックス 87">
          <a:extLst>
            <a:ext uri="{FF2B5EF4-FFF2-40B4-BE49-F238E27FC236}">
              <a16:creationId xmlns:a16="http://schemas.microsoft.com/office/drawing/2014/main" id="{E8343052-7C50-49D5-9964-FDD5FA587C93}"/>
            </a:ext>
          </a:extLst>
        </xdr:cNvPr>
        <xdr:cNvSpPr txBox="1"/>
      </xdr:nvSpPr>
      <xdr:spPr>
        <a:xfrm>
          <a:off x="1587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70993</xdr:rowOff>
    </xdr:from>
    <xdr:to>
      <xdr:col>23</xdr:col>
      <xdr:colOff>136525</xdr:colOff>
      <xdr:row>31</xdr:row>
      <xdr:rowOff>1143</xdr:rowOff>
    </xdr:to>
    <xdr:sp macro="" textlink="">
      <xdr:nvSpPr>
        <xdr:cNvPr id="89" name="楕円 88">
          <a:extLst>
            <a:ext uri="{FF2B5EF4-FFF2-40B4-BE49-F238E27FC236}">
              <a16:creationId xmlns:a16="http://schemas.microsoft.com/office/drawing/2014/main" id="{6DAE9982-D56C-42F1-B56E-794D22F71856}"/>
            </a:ext>
          </a:extLst>
        </xdr:cNvPr>
        <xdr:cNvSpPr/>
      </xdr:nvSpPr>
      <xdr:spPr>
        <a:xfrm>
          <a:off x="4711700" y="52144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30</xdr:row>
      <xdr:rowOff>49420</xdr:rowOff>
    </xdr:from>
    <xdr:ext cx="405111" cy="259045"/>
    <xdr:sp macro="" textlink="">
      <xdr:nvSpPr>
        <xdr:cNvPr id="90" name="有形固定資産減価償却率該当値テキスト">
          <a:extLst>
            <a:ext uri="{FF2B5EF4-FFF2-40B4-BE49-F238E27FC236}">
              <a16:creationId xmlns:a16="http://schemas.microsoft.com/office/drawing/2014/main" id="{9F8770F0-1BC8-480D-9BB6-36E753D6A64B}"/>
            </a:ext>
          </a:extLst>
        </xdr:cNvPr>
        <xdr:cNvSpPr txBox="1"/>
      </xdr:nvSpPr>
      <xdr:spPr>
        <a:xfrm>
          <a:off x="4813300" y="51929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30</xdr:row>
      <xdr:rowOff>25654</xdr:rowOff>
    </xdr:from>
    <xdr:to>
      <xdr:col>19</xdr:col>
      <xdr:colOff>187325</xdr:colOff>
      <xdr:row>30</xdr:row>
      <xdr:rowOff>127254</xdr:rowOff>
    </xdr:to>
    <xdr:sp macro="" textlink="">
      <xdr:nvSpPr>
        <xdr:cNvPr id="91" name="楕円 90">
          <a:extLst>
            <a:ext uri="{FF2B5EF4-FFF2-40B4-BE49-F238E27FC236}">
              <a16:creationId xmlns:a16="http://schemas.microsoft.com/office/drawing/2014/main" id="{807E7D48-EDDB-40EA-9B68-B384919D06A7}"/>
            </a:ext>
          </a:extLst>
        </xdr:cNvPr>
        <xdr:cNvSpPr/>
      </xdr:nvSpPr>
      <xdr:spPr>
        <a:xfrm>
          <a:off x="4000500" y="5169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30</xdr:row>
      <xdr:rowOff>76454</xdr:rowOff>
    </xdr:from>
    <xdr:to>
      <xdr:col>23</xdr:col>
      <xdr:colOff>85725</xdr:colOff>
      <xdr:row>30</xdr:row>
      <xdr:rowOff>121793</xdr:rowOff>
    </xdr:to>
    <xdr:cxnSp macro="">
      <xdr:nvCxnSpPr>
        <xdr:cNvPr id="92" name="直線コネクタ 91">
          <a:extLst>
            <a:ext uri="{FF2B5EF4-FFF2-40B4-BE49-F238E27FC236}">
              <a16:creationId xmlns:a16="http://schemas.microsoft.com/office/drawing/2014/main" id="{B0810CC3-75F7-4164-89AB-4D657772A15B}"/>
            </a:ext>
          </a:extLst>
        </xdr:cNvPr>
        <xdr:cNvCxnSpPr/>
      </xdr:nvCxnSpPr>
      <xdr:spPr>
        <a:xfrm>
          <a:off x="4051300" y="5219954"/>
          <a:ext cx="711200" cy="453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29</xdr:row>
      <xdr:rowOff>160401</xdr:rowOff>
    </xdr:from>
    <xdr:to>
      <xdr:col>15</xdr:col>
      <xdr:colOff>187325</xdr:colOff>
      <xdr:row>30</xdr:row>
      <xdr:rowOff>90551</xdr:rowOff>
    </xdr:to>
    <xdr:sp macro="" textlink="">
      <xdr:nvSpPr>
        <xdr:cNvPr id="93" name="楕円 92">
          <a:extLst>
            <a:ext uri="{FF2B5EF4-FFF2-40B4-BE49-F238E27FC236}">
              <a16:creationId xmlns:a16="http://schemas.microsoft.com/office/drawing/2014/main" id="{13CC03CE-5BBF-44CC-812F-5940FB44DCC3}"/>
            </a:ext>
          </a:extLst>
        </xdr:cNvPr>
        <xdr:cNvSpPr/>
      </xdr:nvSpPr>
      <xdr:spPr>
        <a:xfrm>
          <a:off x="3238500" y="5132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30</xdr:row>
      <xdr:rowOff>39751</xdr:rowOff>
    </xdr:from>
    <xdr:to>
      <xdr:col>19</xdr:col>
      <xdr:colOff>136525</xdr:colOff>
      <xdr:row>30</xdr:row>
      <xdr:rowOff>76454</xdr:rowOff>
    </xdr:to>
    <xdr:cxnSp macro="">
      <xdr:nvCxnSpPr>
        <xdr:cNvPr id="94" name="直線コネクタ 93">
          <a:extLst>
            <a:ext uri="{FF2B5EF4-FFF2-40B4-BE49-F238E27FC236}">
              <a16:creationId xmlns:a16="http://schemas.microsoft.com/office/drawing/2014/main" id="{B696E3D3-C5B7-4ABB-9D7E-411828621002}"/>
            </a:ext>
          </a:extLst>
        </xdr:cNvPr>
        <xdr:cNvCxnSpPr/>
      </xdr:nvCxnSpPr>
      <xdr:spPr>
        <a:xfrm>
          <a:off x="3289300" y="5183251"/>
          <a:ext cx="762000" cy="367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29</xdr:row>
      <xdr:rowOff>123698</xdr:rowOff>
    </xdr:from>
    <xdr:to>
      <xdr:col>11</xdr:col>
      <xdr:colOff>187325</xdr:colOff>
      <xdr:row>30</xdr:row>
      <xdr:rowOff>53848</xdr:rowOff>
    </xdr:to>
    <xdr:sp macro="" textlink="">
      <xdr:nvSpPr>
        <xdr:cNvPr id="95" name="楕円 94">
          <a:extLst>
            <a:ext uri="{FF2B5EF4-FFF2-40B4-BE49-F238E27FC236}">
              <a16:creationId xmlns:a16="http://schemas.microsoft.com/office/drawing/2014/main" id="{5E470CB1-BCD6-40AC-89E7-EEEDDD15A011}"/>
            </a:ext>
          </a:extLst>
        </xdr:cNvPr>
        <xdr:cNvSpPr/>
      </xdr:nvSpPr>
      <xdr:spPr>
        <a:xfrm>
          <a:off x="2476500" y="50957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30</xdr:row>
      <xdr:rowOff>3048</xdr:rowOff>
    </xdr:from>
    <xdr:to>
      <xdr:col>15</xdr:col>
      <xdr:colOff>136525</xdr:colOff>
      <xdr:row>30</xdr:row>
      <xdr:rowOff>39751</xdr:rowOff>
    </xdr:to>
    <xdr:cxnSp macro="">
      <xdr:nvCxnSpPr>
        <xdr:cNvPr id="96" name="直線コネクタ 95">
          <a:extLst>
            <a:ext uri="{FF2B5EF4-FFF2-40B4-BE49-F238E27FC236}">
              <a16:creationId xmlns:a16="http://schemas.microsoft.com/office/drawing/2014/main" id="{0C1F59B3-7238-409F-AABE-F2250A5EA0CE}"/>
            </a:ext>
          </a:extLst>
        </xdr:cNvPr>
        <xdr:cNvCxnSpPr/>
      </xdr:nvCxnSpPr>
      <xdr:spPr>
        <a:xfrm>
          <a:off x="2527300" y="5146548"/>
          <a:ext cx="762000" cy="367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29</xdr:row>
      <xdr:rowOff>91313</xdr:rowOff>
    </xdr:from>
    <xdr:to>
      <xdr:col>7</xdr:col>
      <xdr:colOff>187325</xdr:colOff>
      <xdr:row>30</xdr:row>
      <xdr:rowOff>21463</xdr:rowOff>
    </xdr:to>
    <xdr:sp macro="" textlink="">
      <xdr:nvSpPr>
        <xdr:cNvPr id="97" name="楕円 96">
          <a:extLst>
            <a:ext uri="{FF2B5EF4-FFF2-40B4-BE49-F238E27FC236}">
              <a16:creationId xmlns:a16="http://schemas.microsoft.com/office/drawing/2014/main" id="{89362919-27C3-43F4-8F58-664CBA733020}"/>
            </a:ext>
          </a:extLst>
        </xdr:cNvPr>
        <xdr:cNvSpPr/>
      </xdr:nvSpPr>
      <xdr:spPr>
        <a:xfrm>
          <a:off x="1714500" y="5063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29</xdr:row>
      <xdr:rowOff>142113</xdr:rowOff>
    </xdr:from>
    <xdr:to>
      <xdr:col>11</xdr:col>
      <xdr:colOff>136525</xdr:colOff>
      <xdr:row>30</xdr:row>
      <xdr:rowOff>3048</xdr:rowOff>
    </xdr:to>
    <xdr:cxnSp macro="">
      <xdr:nvCxnSpPr>
        <xdr:cNvPr id="98" name="直線コネクタ 97">
          <a:extLst>
            <a:ext uri="{FF2B5EF4-FFF2-40B4-BE49-F238E27FC236}">
              <a16:creationId xmlns:a16="http://schemas.microsoft.com/office/drawing/2014/main" id="{CB2D7A0C-1FD9-4C50-85FA-B853DC4458EF}"/>
            </a:ext>
          </a:extLst>
        </xdr:cNvPr>
        <xdr:cNvCxnSpPr/>
      </xdr:nvCxnSpPr>
      <xdr:spPr>
        <a:xfrm>
          <a:off x="1765300" y="5114163"/>
          <a:ext cx="7620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28</xdr:row>
      <xdr:rowOff>46626</xdr:rowOff>
    </xdr:from>
    <xdr:ext cx="405111" cy="259045"/>
    <xdr:sp macro="" textlink="">
      <xdr:nvSpPr>
        <xdr:cNvPr id="99" name="n_1aveValue有形固定資産減価償却率">
          <a:extLst>
            <a:ext uri="{FF2B5EF4-FFF2-40B4-BE49-F238E27FC236}">
              <a16:creationId xmlns:a16="http://schemas.microsoft.com/office/drawing/2014/main" id="{046036D5-2B03-4FCA-BFDC-66B07743DE55}"/>
            </a:ext>
          </a:extLst>
        </xdr:cNvPr>
        <xdr:cNvSpPr txBox="1"/>
      </xdr:nvSpPr>
      <xdr:spPr>
        <a:xfrm>
          <a:off x="3836044" y="484722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28</xdr:row>
      <xdr:rowOff>16400</xdr:rowOff>
    </xdr:from>
    <xdr:ext cx="405111" cy="259045"/>
    <xdr:sp macro="" textlink="">
      <xdr:nvSpPr>
        <xdr:cNvPr id="100" name="n_2aveValue有形固定資産減価償却率">
          <a:extLst>
            <a:ext uri="{FF2B5EF4-FFF2-40B4-BE49-F238E27FC236}">
              <a16:creationId xmlns:a16="http://schemas.microsoft.com/office/drawing/2014/main" id="{199BB3E2-A160-49B2-8B42-612F71A068DC}"/>
            </a:ext>
          </a:extLst>
        </xdr:cNvPr>
        <xdr:cNvSpPr txBox="1"/>
      </xdr:nvSpPr>
      <xdr:spPr>
        <a:xfrm>
          <a:off x="3086744" y="48170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27</xdr:row>
      <xdr:rowOff>161942</xdr:rowOff>
    </xdr:from>
    <xdr:ext cx="405111" cy="259045"/>
    <xdr:sp macro="" textlink="">
      <xdr:nvSpPr>
        <xdr:cNvPr id="101" name="n_3aveValue有形固定資産減価償却率">
          <a:extLst>
            <a:ext uri="{FF2B5EF4-FFF2-40B4-BE49-F238E27FC236}">
              <a16:creationId xmlns:a16="http://schemas.microsoft.com/office/drawing/2014/main" id="{68292893-D46A-426F-92F4-15CC5F224D8B}"/>
            </a:ext>
          </a:extLst>
        </xdr:cNvPr>
        <xdr:cNvSpPr txBox="1"/>
      </xdr:nvSpPr>
      <xdr:spPr>
        <a:xfrm>
          <a:off x="2324744" y="47910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27</xdr:row>
      <xdr:rowOff>144670</xdr:rowOff>
    </xdr:from>
    <xdr:ext cx="405111" cy="259045"/>
    <xdr:sp macro="" textlink="">
      <xdr:nvSpPr>
        <xdr:cNvPr id="102" name="n_4aveValue有形固定資産減価償却率">
          <a:extLst>
            <a:ext uri="{FF2B5EF4-FFF2-40B4-BE49-F238E27FC236}">
              <a16:creationId xmlns:a16="http://schemas.microsoft.com/office/drawing/2014/main" id="{6F3F0F4D-25F9-4698-9952-1A55E61356C1}"/>
            </a:ext>
          </a:extLst>
        </xdr:cNvPr>
        <xdr:cNvSpPr txBox="1"/>
      </xdr:nvSpPr>
      <xdr:spPr>
        <a:xfrm>
          <a:off x="1562744" y="47738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30</xdr:row>
      <xdr:rowOff>118381</xdr:rowOff>
    </xdr:from>
    <xdr:ext cx="405111" cy="259045"/>
    <xdr:sp macro="" textlink="">
      <xdr:nvSpPr>
        <xdr:cNvPr id="103" name="n_1mainValue有形固定資産減価償却率">
          <a:extLst>
            <a:ext uri="{FF2B5EF4-FFF2-40B4-BE49-F238E27FC236}">
              <a16:creationId xmlns:a16="http://schemas.microsoft.com/office/drawing/2014/main" id="{695C5018-D677-4822-92E8-0C2535C706E8}"/>
            </a:ext>
          </a:extLst>
        </xdr:cNvPr>
        <xdr:cNvSpPr txBox="1"/>
      </xdr:nvSpPr>
      <xdr:spPr>
        <a:xfrm>
          <a:off x="3836044" y="52618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30</xdr:row>
      <xdr:rowOff>81678</xdr:rowOff>
    </xdr:from>
    <xdr:ext cx="405111" cy="259045"/>
    <xdr:sp macro="" textlink="">
      <xdr:nvSpPr>
        <xdr:cNvPr id="104" name="n_2mainValue有形固定資産減価償却率">
          <a:extLst>
            <a:ext uri="{FF2B5EF4-FFF2-40B4-BE49-F238E27FC236}">
              <a16:creationId xmlns:a16="http://schemas.microsoft.com/office/drawing/2014/main" id="{19251A2A-9716-407B-98E2-A87801149C39}"/>
            </a:ext>
          </a:extLst>
        </xdr:cNvPr>
        <xdr:cNvSpPr txBox="1"/>
      </xdr:nvSpPr>
      <xdr:spPr>
        <a:xfrm>
          <a:off x="3086744" y="52251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30</xdr:row>
      <xdr:rowOff>44975</xdr:rowOff>
    </xdr:from>
    <xdr:ext cx="405111" cy="259045"/>
    <xdr:sp macro="" textlink="">
      <xdr:nvSpPr>
        <xdr:cNvPr id="105" name="n_3mainValue有形固定資産減価償却率">
          <a:extLst>
            <a:ext uri="{FF2B5EF4-FFF2-40B4-BE49-F238E27FC236}">
              <a16:creationId xmlns:a16="http://schemas.microsoft.com/office/drawing/2014/main" id="{AEEED87E-2E6E-4450-A467-3627424F0DE2}"/>
            </a:ext>
          </a:extLst>
        </xdr:cNvPr>
        <xdr:cNvSpPr txBox="1"/>
      </xdr:nvSpPr>
      <xdr:spPr>
        <a:xfrm>
          <a:off x="2324744" y="518847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30</xdr:row>
      <xdr:rowOff>12590</xdr:rowOff>
    </xdr:from>
    <xdr:ext cx="405111" cy="259045"/>
    <xdr:sp macro="" textlink="">
      <xdr:nvSpPr>
        <xdr:cNvPr id="106" name="n_4mainValue有形固定資産減価償却率">
          <a:extLst>
            <a:ext uri="{FF2B5EF4-FFF2-40B4-BE49-F238E27FC236}">
              <a16:creationId xmlns:a16="http://schemas.microsoft.com/office/drawing/2014/main" id="{CE6E9865-9A9F-4334-B90D-C9CC4100FB32}"/>
            </a:ext>
          </a:extLst>
        </xdr:cNvPr>
        <xdr:cNvSpPr txBox="1"/>
      </xdr:nvSpPr>
      <xdr:spPr>
        <a:xfrm>
          <a:off x="1562744" y="51560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107" name="正方形/長方形 106">
          <a:extLst>
            <a:ext uri="{FF2B5EF4-FFF2-40B4-BE49-F238E27FC236}">
              <a16:creationId xmlns:a16="http://schemas.microsoft.com/office/drawing/2014/main" id="{C8B14C61-5F93-4C35-BD6D-ADE9A9D28FC6}"/>
            </a:ext>
          </a:extLst>
        </xdr:cNvPr>
        <xdr:cNvSpPr/>
      </xdr:nvSpPr>
      <xdr:spPr>
        <a:xfrm>
          <a:off x="11303000" y="3578225"/>
          <a:ext cx="4241800" cy="22225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08" name="正方形/長方形 107">
          <a:extLst>
            <a:ext uri="{FF2B5EF4-FFF2-40B4-BE49-F238E27FC236}">
              <a16:creationId xmlns:a16="http://schemas.microsoft.com/office/drawing/2014/main" id="{E00060DA-76F8-4B58-8744-5A799AB18D14}"/>
            </a:ext>
          </a:extLst>
        </xdr:cNvPr>
        <xdr:cNvSpPr/>
      </xdr:nvSpPr>
      <xdr:spPr>
        <a:xfrm>
          <a:off x="12373243" y="3853117"/>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09" name="正方形/長方形 108">
          <a:extLst>
            <a:ext uri="{FF2B5EF4-FFF2-40B4-BE49-F238E27FC236}">
              <a16:creationId xmlns:a16="http://schemas.microsoft.com/office/drawing/2014/main" id="{3E2B34BC-48C1-4815-A5FD-41CDB7EE9F45}"/>
            </a:ext>
          </a:extLst>
        </xdr:cNvPr>
        <xdr:cNvSpPr/>
      </xdr:nvSpPr>
      <xdr:spPr>
        <a:xfrm>
          <a:off x="13818140" y="3836446"/>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[ 236.4</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10" name="正方形/長方形 109">
          <a:extLst>
            <a:ext uri="{FF2B5EF4-FFF2-40B4-BE49-F238E27FC236}">
              <a16:creationId xmlns:a16="http://schemas.microsoft.com/office/drawing/2014/main" id="{84E6705E-0F50-47F2-A4E5-67AE689C8AB3}"/>
            </a:ext>
          </a:extLst>
        </xdr:cNvPr>
        <xdr:cNvSpPr/>
      </xdr:nvSpPr>
      <xdr:spPr>
        <a:xfrm>
          <a:off x="15494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11" name="正方形/長方形 110">
          <a:extLst>
            <a:ext uri="{FF2B5EF4-FFF2-40B4-BE49-F238E27FC236}">
              <a16:creationId xmlns:a16="http://schemas.microsoft.com/office/drawing/2014/main" id="{83045CC2-565F-47BF-9BDE-3525C6CCF404}"/>
            </a:ext>
          </a:extLst>
        </xdr:cNvPr>
        <xdr:cNvSpPr/>
      </xdr:nvSpPr>
      <xdr:spPr>
        <a:xfrm>
          <a:off x="15494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12" name="正方形/長方形 111">
          <a:extLst>
            <a:ext uri="{FF2B5EF4-FFF2-40B4-BE49-F238E27FC236}">
              <a16:creationId xmlns:a16="http://schemas.microsoft.com/office/drawing/2014/main" id="{F8B029E0-5316-4821-A7AF-BF8AB57E8B38}"/>
            </a:ext>
          </a:extLst>
        </xdr:cNvPr>
        <xdr:cNvSpPr/>
      </xdr:nvSpPr>
      <xdr:spPr>
        <a:xfrm>
          <a:off x="17018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13" name="正方形/長方形 112">
          <a:extLst>
            <a:ext uri="{FF2B5EF4-FFF2-40B4-BE49-F238E27FC236}">
              <a16:creationId xmlns:a16="http://schemas.microsoft.com/office/drawing/2014/main" id="{F0CA9674-A765-490F-9407-315D571D6FA5}"/>
            </a:ext>
          </a:extLst>
        </xdr:cNvPr>
        <xdr:cNvSpPr/>
      </xdr:nvSpPr>
      <xdr:spPr>
        <a:xfrm>
          <a:off x="17018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14" name="正方形/長方形 113">
          <a:extLst>
            <a:ext uri="{FF2B5EF4-FFF2-40B4-BE49-F238E27FC236}">
              <a16:creationId xmlns:a16="http://schemas.microsoft.com/office/drawing/2014/main" id="{3181E2DC-7FCD-4843-927F-4A8E9878AB7E}"/>
            </a:ext>
          </a:extLst>
        </xdr:cNvPr>
        <xdr:cNvSpPr/>
      </xdr:nvSpPr>
      <xdr:spPr>
        <a:xfrm>
          <a:off x="18669000" y="3657600"/>
          <a:ext cx="1524000" cy="20637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15" name="正方形/長方形 114">
          <a:extLst>
            <a:ext uri="{FF2B5EF4-FFF2-40B4-BE49-F238E27FC236}">
              <a16:creationId xmlns:a16="http://schemas.microsoft.com/office/drawing/2014/main" id="{F68EF92E-735E-40A5-AEF2-EB0DD9BF3095}"/>
            </a:ext>
          </a:extLst>
        </xdr:cNvPr>
        <xdr:cNvSpPr/>
      </xdr:nvSpPr>
      <xdr:spPr>
        <a:xfrm>
          <a:off x="18669000" y="3800475"/>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16" name="正方形/長方形 115">
          <a:extLst>
            <a:ext uri="{FF2B5EF4-FFF2-40B4-BE49-F238E27FC236}">
              <a16:creationId xmlns:a16="http://schemas.microsoft.com/office/drawing/2014/main" id="{53457327-8169-4C84-BCFA-2A059F93A220}"/>
            </a:ext>
          </a:extLst>
        </xdr:cNvPr>
        <xdr:cNvSpPr/>
      </xdr:nvSpPr>
      <xdr:spPr>
        <a:xfrm>
          <a:off x="11303000" y="4181475"/>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17" name="正方形/長方形 116">
          <a:extLst>
            <a:ext uri="{FF2B5EF4-FFF2-40B4-BE49-F238E27FC236}">
              <a16:creationId xmlns:a16="http://schemas.microsoft.com/office/drawing/2014/main" id="{3A8AD320-068C-4F48-9AF8-F2B3FD2E3BDD}"/>
            </a:ext>
          </a:extLst>
        </xdr:cNvPr>
        <xdr:cNvSpPr/>
      </xdr:nvSpPr>
      <xdr:spPr>
        <a:xfrm>
          <a:off x="15811500" y="4181475"/>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18" name="正方形/長方形 117">
          <a:extLst>
            <a:ext uri="{FF2B5EF4-FFF2-40B4-BE49-F238E27FC236}">
              <a16:creationId xmlns:a16="http://schemas.microsoft.com/office/drawing/2014/main" id="{1D2EB23C-F73E-4CD4-9AA8-3AA2918CA7BD}"/>
            </a:ext>
          </a:extLst>
        </xdr:cNvPr>
        <xdr:cNvSpPr/>
      </xdr:nvSpPr>
      <xdr:spPr>
        <a:xfrm>
          <a:off x="15811500" y="4244975"/>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19" name="テキスト ボックス 118">
          <a:extLst>
            <a:ext uri="{FF2B5EF4-FFF2-40B4-BE49-F238E27FC236}">
              <a16:creationId xmlns:a16="http://schemas.microsoft.com/office/drawing/2014/main" id="{D4D7500B-3F94-41D0-88AD-2CF8BDBBCE10}"/>
            </a:ext>
          </a:extLst>
        </xdr:cNvPr>
        <xdr:cNvSpPr txBox="1"/>
      </xdr:nvSpPr>
      <xdr:spPr>
        <a:xfrm>
          <a:off x="15887700" y="4473575"/>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　債務償還比率は、近年減少傾向にあるが、類似団体平均を上回って推移している。</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　</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令和</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5</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年度から令和</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7</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年度にかけての新規建設事業に伴う地方債の発行により、今後上昇するものと思われるが、地方債発行事業の厳選と計画的な繰上償還の実施により、後年度の負担軽減に努める。</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oneCellAnchor>
    <xdr:from>
      <xdr:col>57</xdr:col>
      <xdr:colOff>111125</xdr:colOff>
      <xdr:row>23</xdr:row>
      <xdr:rowOff>47625</xdr:rowOff>
    </xdr:from>
    <xdr:ext cx="349839" cy="225703"/>
    <xdr:sp macro="" textlink="">
      <xdr:nvSpPr>
        <xdr:cNvPr id="120" name="テキスト ボックス 119">
          <a:extLst>
            <a:ext uri="{FF2B5EF4-FFF2-40B4-BE49-F238E27FC236}">
              <a16:creationId xmlns:a16="http://schemas.microsoft.com/office/drawing/2014/main" id="{0478D15E-FCD0-414B-B0FF-6A6951887D88}"/>
            </a:ext>
          </a:extLst>
        </xdr:cNvPr>
        <xdr:cNvSpPr txBox="1"/>
      </xdr:nvSpPr>
      <xdr:spPr>
        <a:xfrm>
          <a:off x="11264900" y="3990975"/>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21" name="直線コネクタ 120">
          <a:extLst>
            <a:ext uri="{FF2B5EF4-FFF2-40B4-BE49-F238E27FC236}">
              <a16:creationId xmlns:a16="http://schemas.microsoft.com/office/drawing/2014/main" id="{4D4CFD7A-53AC-4E74-8EB6-11A0BDE2284E}"/>
            </a:ext>
          </a:extLst>
        </xdr:cNvPr>
        <xdr:cNvCxnSpPr/>
      </xdr:nvCxnSpPr>
      <xdr:spPr>
        <a:xfrm>
          <a:off x="11303000" y="63404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22" name="テキスト ボックス 121">
          <a:extLst>
            <a:ext uri="{FF2B5EF4-FFF2-40B4-BE49-F238E27FC236}">
              <a16:creationId xmlns:a16="http://schemas.microsoft.com/office/drawing/2014/main" id="{981F23C8-3FC0-4922-BC2A-D9E176EED0D1}"/>
            </a:ext>
          </a:extLst>
        </xdr:cNvPr>
        <xdr:cNvSpPr txBox="1"/>
      </xdr:nvSpPr>
      <xdr:spPr>
        <a:xfrm>
          <a:off x="10756676" y="6246674"/>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23" name="直線コネクタ 122">
          <a:extLst>
            <a:ext uri="{FF2B5EF4-FFF2-40B4-BE49-F238E27FC236}">
              <a16:creationId xmlns:a16="http://schemas.microsoft.com/office/drawing/2014/main" id="{50A0E30B-69B5-473A-A7CE-39646447397D}"/>
            </a:ext>
          </a:extLst>
        </xdr:cNvPr>
        <xdr:cNvCxnSpPr/>
      </xdr:nvCxnSpPr>
      <xdr:spPr>
        <a:xfrm>
          <a:off x="11303000" y="598064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34</xdr:row>
      <xdr:rowOff>57541</xdr:rowOff>
    </xdr:from>
    <xdr:ext cx="410689" cy="225703"/>
    <xdr:sp macro="" textlink="">
      <xdr:nvSpPr>
        <xdr:cNvPr id="124" name="テキスト ボックス 123">
          <a:extLst>
            <a:ext uri="{FF2B5EF4-FFF2-40B4-BE49-F238E27FC236}">
              <a16:creationId xmlns:a16="http://schemas.microsoft.com/office/drawing/2014/main" id="{29FEDC47-B787-42DB-B40F-F9B1568E2059}"/>
            </a:ext>
          </a:extLst>
        </xdr:cNvPr>
        <xdr:cNvSpPr txBox="1"/>
      </xdr:nvSpPr>
      <xdr:spPr>
        <a:xfrm>
          <a:off x="10828811" y="5886841"/>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25" name="直線コネクタ 124">
          <a:extLst>
            <a:ext uri="{FF2B5EF4-FFF2-40B4-BE49-F238E27FC236}">
              <a16:creationId xmlns:a16="http://schemas.microsoft.com/office/drawing/2014/main" id="{933295AE-2F41-4121-90B3-DDFC153AAF61}"/>
            </a:ext>
          </a:extLst>
        </xdr:cNvPr>
        <xdr:cNvCxnSpPr/>
      </xdr:nvCxnSpPr>
      <xdr:spPr>
        <a:xfrm>
          <a:off x="11303000" y="562080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40607</xdr:rowOff>
    </xdr:from>
    <xdr:ext cx="410689" cy="225703"/>
    <xdr:sp macro="" textlink="">
      <xdr:nvSpPr>
        <xdr:cNvPr id="126" name="テキスト ボックス 125">
          <a:extLst>
            <a:ext uri="{FF2B5EF4-FFF2-40B4-BE49-F238E27FC236}">
              <a16:creationId xmlns:a16="http://schemas.microsoft.com/office/drawing/2014/main" id="{FC699907-6F33-404E-B2AD-351F03AA255A}"/>
            </a:ext>
          </a:extLst>
        </xdr:cNvPr>
        <xdr:cNvSpPr txBox="1"/>
      </xdr:nvSpPr>
      <xdr:spPr>
        <a:xfrm>
          <a:off x="10828811" y="5527007"/>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27" name="直線コネクタ 126">
          <a:extLst>
            <a:ext uri="{FF2B5EF4-FFF2-40B4-BE49-F238E27FC236}">
              <a16:creationId xmlns:a16="http://schemas.microsoft.com/office/drawing/2014/main" id="{7512DC28-7AC5-48A5-B851-A3D9EE6F2973}"/>
            </a:ext>
          </a:extLst>
        </xdr:cNvPr>
        <xdr:cNvCxnSpPr/>
      </xdr:nvCxnSpPr>
      <xdr:spPr>
        <a:xfrm>
          <a:off x="11303000" y="52609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30</xdr:row>
      <xdr:rowOff>23674</xdr:rowOff>
    </xdr:from>
    <xdr:ext cx="410689" cy="225703"/>
    <xdr:sp macro="" textlink="">
      <xdr:nvSpPr>
        <xdr:cNvPr id="128" name="テキスト ボックス 127">
          <a:extLst>
            <a:ext uri="{FF2B5EF4-FFF2-40B4-BE49-F238E27FC236}">
              <a16:creationId xmlns:a16="http://schemas.microsoft.com/office/drawing/2014/main" id="{2BDE32DD-23DA-4B51-8DD0-0833C3EC7B5E}"/>
            </a:ext>
          </a:extLst>
        </xdr:cNvPr>
        <xdr:cNvSpPr txBox="1"/>
      </xdr:nvSpPr>
      <xdr:spPr>
        <a:xfrm>
          <a:off x="10828811" y="5167174"/>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29" name="直線コネクタ 128">
          <a:extLst>
            <a:ext uri="{FF2B5EF4-FFF2-40B4-BE49-F238E27FC236}">
              <a16:creationId xmlns:a16="http://schemas.microsoft.com/office/drawing/2014/main" id="{080CC789-950E-4F5F-964E-894B190BFCCA}"/>
            </a:ext>
          </a:extLst>
        </xdr:cNvPr>
        <xdr:cNvCxnSpPr/>
      </xdr:nvCxnSpPr>
      <xdr:spPr>
        <a:xfrm>
          <a:off x="11303000" y="490114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6741</xdr:rowOff>
    </xdr:from>
    <xdr:ext cx="410689" cy="225703"/>
    <xdr:sp macro="" textlink="">
      <xdr:nvSpPr>
        <xdr:cNvPr id="130" name="テキスト ボックス 129">
          <a:extLst>
            <a:ext uri="{FF2B5EF4-FFF2-40B4-BE49-F238E27FC236}">
              <a16:creationId xmlns:a16="http://schemas.microsoft.com/office/drawing/2014/main" id="{BB35CAE6-E5E7-4C19-83EC-8AA6F4F9D229}"/>
            </a:ext>
          </a:extLst>
        </xdr:cNvPr>
        <xdr:cNvSpPr txBox="1"/>
      </xdr:nvSpPr>
      <xdr:spPr>
        <a:xfrm>
          <a:off x="10828811" y="4807341"/>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31" name="直線コネクタ 130">
          <a:extLst>
            <a:ext uri="{FF2B5EF4-FFF2-40B4-BE49-F238E27FC236}">
              <a16:creationId xmlns:a16="http://schemas.microsoft.com/office/drawing/2014/main" id="{73361044-B205-4F0F-A414-276A576D5B81}"/>
            </a:ext>
          </a:extLst>
        </xdr:cNvPr>
        <xdr:cNvCxnSpPr/>
      </xdr:nvCxnSpPr>
      <xdr:spPr>
        <a:xfrm>
          <a:off x="11303000" y="454130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161257</xdr:rowOff>
    </xdr:from>
    <xdr:ext cx="308097" cy="225703"/>
    <xdr:sp macro="" textlink="">
      <xdr:nvSpPr>
        <xdr:cNvPr id="132" name="テキスト ボックス 131">
          <a:extLst>
            <a:ext uri="{FF2B5EF4-FFF2-40B4-BE49-F238E27FC236}">
              <a16:creationId xmlns:a16="http://schemas.microsoft.com/office/drawing/2014/main" id="{C7AF55A3-110F-4893-81D0-DFA60369326A}"/>
            </a:ext>
          </a:extLst>
        </xdr:cNvPr>
        <xdr:cNvSpPr txBox="1"/>
      </xdr:nvSpPr>
      <xdr:spPr>
        <a:xfrm>
          <a:off x="10931403" y="4447507"/>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33" name="直線コネクタ 132">
          <a:extLst>
            <a:ext uri="{FF2B5EF4-FFF2-40B4-BE49-F238E27FC236}">
              <a16:creationId xmlns:a16="http://schemas.microsoft.com/office/drawing/2014/main" id="{922C0C30-33A8-4D95-9ADC-7946F9455D1B}"/>
            </a:ext>
          </a:extLst>
        </xdr:cNvPr>
        <xdr:cNvCxnSpPr/>
      </xdr:nvCxnSpPr>
      <xdr:spPr>
        <a:xfrm>
          <a:off x="11303000" y="4181475"/>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34" name="債務償還比率グラフ枠">
          <a:extLst>
            <a:ext uri="{FF2B5EF4-FFF2-40B4-BE49-F238E27FC236}">
              <a16:creationId xmlns:a16="http://schemas.microsoft.com/office/drawing/2014/main" id="{93591B6F-6768-4504-8305-41A7C93C75AC}"/>
            </a:ext>
          </a:extLst>
        </xdr:cNvPr>
        <xdr:cNvSpPr/>
      </xdr:nvSpPr>
      <xdr:spPr>
        <a:xfrm>
          <a:off x="11303000" y="4181475"/>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83608</xdr:rowOff>
    </xdr:from>
    <xdr:to>
      <xdr:col>76</xdr:col>
      <xdr:colOff>21589</xdr:colOff>
      <xdr:row>34</xdr:row>
      <xdr:rowOff>32057</xdr:rowOff>
    </xdr:to>
    <xdr:cxnSp macro="">
      <xdr:nvCxnSpPr>
        <xdr:cNvPr id="135" name="直線コネクタ 134">
          <a:extLst>
            <a:ext uri="{FF2B5EF4-FFF2-40B4-BE49-F238E27FC236}">
              <a16:creationId xmlns:a16="http://schemas.microsoft.com/office/drawing/2014/main" id="{DF9755CB-E9EC-4A35-93F1-4FF3B7703278}"/>
            </a:ext>
          </a:extLst>
        </xdr:cNvPr>
        <xdr:cNvCxnSpPr/>
      </xdr:nvCxnSpPr>
      <xdr:spPr>
        <a:xfrm flipV="1">
          <a:off x="14793595" y="4541308"/>
          <a:ext cx="1269" cy="132004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35884</xdr:rowOff>
    </xdr:from>
    <xdr:ext cx="469744" cy="259045"/>
    <xdr:sp macro="" textlink="">
      <xdr:nvSpPr>
        <xdr:cNvPr id="136" name="債務償還比率最小値テキスト">
          <a:extLst>
            <a:ext uri="{FF2B5EF4-FFF2-40B4-BE49-F238E27FC236}">
              <a16:creationId xmlns:a16="http://schemas.microsoft.com/office/drawing/2014/main" id="{45D7CE16-2C47-4F38-98DD-B9F3D5B97632}"/>
            </a:ext>
          </a:extLst>
        </xdr:cNvPr>
        <xdr:cNvSpPr txBox="1"/>
      </xdr:nvSpPr>
      <xdr:spPr>
        <a:xfrm>
          <a:off x="14846300" y="58651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32057</xdr:rowOff>
    </xdr:from>
    <xdr:to>
      <xdr:col>76</xdr:col>
      <xdr:colOff>111125</xdr:colOff>
      <xdr:row>34</xdr:row>
      <xdr:rowOff>32057</xdr:rowOff>
    </xdr:to>
    <xdr:cxnSp macro="">
      <xdr:nvCxnSpPr>
        <xdr:cNvPr id="137" name="直線コネクタ 136">
          <a:extLst>
            <a:ext uri="{FF2B5EF4-FFF2-40B4-BE49-F238E27FC236}">
              <a16:creationId xmlns:a16="http://schemas.microsoft.com/office/drawing/2014/main" id="{CAD7DDB1-174E-4209-BC04-DD4696E07E51}"/>
            </a:ext>
          </a:extLst>
        </xdr:cNvPr>
        <xdr:cNvCxnSpPr/>
      </xdr:nvCxnSpPr>
      <xdr:spPr>
        <a:xfrm>
          <a:off x="14706600" y="58613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30285</xdr:rowOff>
    </xdr:from>
    <xdr:ext cx="340478" cy="259045"/>
    <xdr:sp macro="" textlink="">
      <xdr:nvSpPr>
        <xdr:cNvPr id="138" name="債務償還比率最大値テキスト">
          <a:extLst>
            <a:ext uri="{FF2B5EF4-FFF2-40B4-BE49-F238E27FC236}">
              <a16:creationId xmlns:a16="http://schemas.microsoft.com/office/drawing/2014/main" id="{4E0B6863-0292-46FD-B7DA-6A9547757E3B}"/>
            </a:ext>
          </a:extLst>
        </xdr:cNvPr>
        <xdr:cNvSpPr txBox="1"/>
      </xdr:nvSpPr>
      <xdr:spPr>
        <a:xfrm>
          <a:off x="14846300" y="431653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83608</xdr:rowOff>
    </xdr:from>
    <xdr:to>
      <xdr:col>76</xdr:col>
      <xdr:colOff>111125</xdr:colOff>
      <xdr:row>26</xdr:row>
      <xdr:rowOff>83608</xdr:rowOff>
    </xdr:to>
    <xdr:cxnSp macro="">
      <xdr:nvCxnSpPr>
        <xdr:cNvPr id="139" name="直線コネクタ 138">
          <a:extLst>
            <a:ext uri="{FF2B5EF4-FFF2-40B4-BE49-F238E27FC236}">
              <a16:creationId xmlns:a16="http://schemas.microsoft.com/office/drawing/2014/main" id="{C8B3509E-BAC3-439C-91A6-7569CAD97105}"/>
            </a:ext>
          </a:extLst>
        </xdr:cNvPr>
        <xdr:cNvCxnSpPr/>
      </xdr:nvCxnSpPr>
      <xdr:spPr>
        <a:xfrm>
          <a:off x="14706600" y="45413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27</xdr:row>
      <xdr:rowOff>79636</xdr:rowOff>
    </xdr:from>
    <xdr:ext cx="469744" cy="259045"/>
    <xdr:sp macro="" textlink="">
      <xdr:nvSpPr>
        <xdr:cNvPr id="140" name="債務償還比率平均値テキスト">
          <a:extLst>
            <a:ext uri="{FF2B5EF4-FFF2-40B4-BE49-F238E27FC236}">
              <a16:creationId xmlns:a16="http://schemas.microsoft.com/office/drawing/2014/main" id="{B8D45DA3-E1E2-42D8-8087-8274BC904AB8}"/>
            </a:ext>
          </a:extLst>
        </xdr:cNvPr>
        <xdr:cNvSpPr txBox="1"/>
      </xdr:nvSpPr>
      <xdr:spPr>
        <a:xfrm>
          <a:off x="14846300" y="470878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28</xdr:row>
      <xdr:rowOff>56759</xdr:rowOff>
    </xdr:from>
    <xdr:to>
      <xdr:col>76</xdr:col>
      <xdr:colOff>73025</xdr:colOff>
      <xdr:row>28</xdr:row>
      <xdr:rowOff>158359</xdr:rowOff>
    </xdr:to>
    <xdr:sp macro="" textlink="">
      <xdr:nvSpPr>
        <xdr:cNvPr id="141" name="フローチャート: 判断 140">
          <a:extLst>
            <a:ext uri="{FF2B5EF4-FFF2-40B4-BE49-F238E27FC236}">
              <a16:creationId xmlns:a16="http://schemas.microsoft.com/office/drawing/2014/main" id="{FE9D1589-719E-4518-8479-C995081EFE7B}"/>
            </a:ext>
          </a:extLst>
        </xdr:cNvPr>
        <xdr:cNvSpPr/>
      </xdr:nvSpPr>
      <xdr:spPr>
        <a:xfrm>
          <a:off x="14744700" y="48573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28</xdr:row>
      <xdr:rowOff>49922</xdr:rowOff>
    </xdr:from>
    <xdr:to>
      <xdr:col>72</xdr:col>
      <xdr:colOff>123825</xdr:colOff>
      <xdr:row>28</xdr:row>
      <xdr:rowOff>151522</xdr:rowOff>
    </xdr:to>
    <xdr:sp macro="" textlink="">
      <xdr:nvSpPr>
        <xdr:cNvPr id="142" name="フローチャート: 判断 141">
          <a:extLst>
            <a:ext uri="{FF2B5EF4-FFF2-40B4-BE49-F238E27FC236}">
              <a16:creationId xmlns:a16="http://schemas.microsoft.com/office/drawing/2014/main" id="{CCF450C4-5002-4E50-9527-DCE115EC7A24}"/>
            </a:ext>
          </a:extLst>
        </xdr:cNvPr>
        <xdr:cNvSpPr/>
      </xdr:nvSpPr>
      <xdr:spPr>
        <a:xfrm>
          <a:off x="14033500" y="4850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28</xdr:row>
      <xdr:rowOff>71152</xdr:rowOff>
    </xdr:from>
    <xdr:to>
      <xdr:col>68</xdr:col>
      <xdr:colOff>123825</xdr:colOff>
      <xdr:row>29</xdr:row>
      <xdr:rowOff>1302</xdr:rowOff>
    </xdr:to>
    <xdr:sp macro="" textlink="">
      <xdr:nvSpPr>
        <xdr:cNvPr id="143" name="フローチャート: 判断 142">
          <a:extLst>
            <a:ext uri="{FF2B5EF4-FFF2-40B4-BE49-F238E27FC236}">
              <a16:creationId xmlns:a16="http://schemas.microsoft.com/office/drawing/2014/main" id="{F21C0878-54C0-4886-A854-9E00A25E5AB0}"/>
            </a:ext>
          </a:extLst>
        </xdr:cNvPr>
        <xdr:cNvSpPr/>
      </xdr:nvSpPr>
      <xdr:spPr>
        <a:xfrm>
          <a:off x="13271500" y="4871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29</xdr:row>
      <xdr:rowOff>40217</xdr:rowOff>
    </xdr:from>
    <xdr:to>
      <xdr:col>64</xdr:col>
      <xdr:colOff>123825</xdr:colOff>
      <xdr:row>29</xdr:row>
      <xdr:rowOff>141817</xdr:rowOff>
    </xdr:to>
    <xdr:sp macro="" textlink="">
      <xdr:nvSpPr>
        <xdr:cNvPr id="144" name="フローチャート: 判断 143">
          <a:extLst>
            <a:ext uri="{FF2B5EF4-FFF2-40B4-BE49-F238E27FC236}">
              <a16:creationId xmlns:a16="http://schemas.microsoft.com/office/drawing/2014/main" id="{EFCFAA78-BAD7-4256-96B7-3D50E4E97EDC}"/>
            </a:ext>
          </a:extLst>
        </xdr:cNvPr>
        <xdr:cNvSpPr/>
      </xdr:nvSpPr>
      <xdr:spPr>
        <a:xfrm>
          <a:off x="12509500" y="50122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29</xdr:row>
      <xdr:rowOff>51012</xdr:rowOff>
    </xdr:from>
    <xdr:to>
      <xdr:col>60</xdr:col>
      <xdr:colOff>123825</xdr:colOff>
      <xdr:row>29</xdr:row>
      <xdr:rowOff>152612</xdr:rowOff>
    </xdr:to>
    <xdr:sp macro="" textlink="">
      <xdr:nvSpPr>
        <xdr:cNvPr id="145" name="フローチャート: 判断 144">
          <a:extLst>
            <a:ext uri="{FF2B5EF4-FFF2-40B4-BE49-F238E27FC236}">
              <a16:creationId xmlns:a16="http://schemas.microsoft.com/office/drawing/2014/main" id="{17B119BB-D233-405B-9A83-68A03F03563D}"/>
            </a:ext>
          </a:extLst>
        </xdr:cNvPr>
        <xdr:cNvSpPr/>
      </xdr:nvSpPr>
      <xdr:spPr>
        <a:xfrm>
          <a:off x="11747500" y="50230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46" name="テキスト ボックス 145">
          <a:extLst>
            <a:ext uri="{FF2B5EF4-FFF2-40B4-BE49-F238E27FC236}">
              <a16:creationId xmlns:a16="http://schemas.microsoft.com/office/drawing/2014/main" id="{219AFE7A-FEF2-4141-B946-185F0144F21A}"/>
            </a:ext>
          </a:extLst>
        </xdr:cNvPr>
        <xdr:cNvSpPr txBox="1"/>
      </xdr:nvSpPr>
      <xdr:spPr>
        <a:xfrm>
          <a:off x="146177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47" name="テキスト ボックス 146">
          <a:extLst>
            <a:ext uri="{FF2B5EF4-FFF2-40B4-BE49-F238E27FC236}">
              <a16:creationId xmlns:a16="http://schemas.microsoft.com/office/drawing/2014/main" id="{CFD7D56F-77C0-49F7-A684-C102F38CA47D}"/>
            </a:ext>
          </a:extLst>
        </xdr:cNvPr>
        <xdr:cNvSpPr txBox="1"/>
      </xdr:nvSpPr>
      <xdr:spPr>
        <a:xfrm>
          <a:off x="13906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48" name="テキスト ボックス 147">
          <a:extLst>
            <a:ext uri="{FF2B5EF4-FFF2-40B4-BE49-F238E27FC236}">
              <a16:creationId xmlns:a16="http://schemas.microsoft.com/office/drawing/2014/main" id="{84DD632E-4370-4D79-B74F-A55B68552A25}"/>
            </a:ext>
          </a:extLst>
        </xdr:cNvPr>
        <xdr:cNvSpPr txBox="1"/>
      </xdr:nvSpPr>
      <xdr:spPr>
        <a:xfrm>
          <a:off x="13144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49" name="テキスト ボックス 148">
          <a:extLst>
            <a:ext uri="{FF2B5EF4-FFF2-40B4-BE49-F238E27FC236}">
              <a16:creationId xmlns:a16="http://schemas.microsoft.com/office/drawing/2014/main" id="{3B773113-6471-4AF3-BEA3-F92BFF2E2248}"/>
            </a:ext>
          </a:extLst>
        </xdr:cNvPr>
        <xdr:cNvSpPr txBox="1"/>
      </xdr:nvSpPr>
      <xdr:spPr>
        <a:xfrm>
          <a:off x="12382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50" name="テキスト ボックス 149">
          <a:extLst>
            <a:ext uri="{FF2B5EF4-FFF2-40B4-BE49-F238E27FC236}">
              <a16:creationId xmlns:a16="http://schemas.microsoft.com/office/drawing/2014/main" id="{CACA285B-5773-4F5E-B27B-9B3AB9B519D2}"/>
            </a:ext>
          </a:extLst>
        </xdr:cNvPr>
        <xdr:cNvSpPr txBox="1"/>
      </xdr:nvSpPr>
      <xdr:spPr>
        <a:xfrm>
          <a:off x="11620500" y="6386374"/>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28</xdr:row>
      <xdr:rowOff>115231</xdr:rowOff>
    </xdr:from>
    <xdr:to>
      <xdr:col>76</xdr:col>
      <xdr:colOff>73025</xdr:colOff>
      <xdr:row>29</xdr:row>
      <xdr:rowOff>45381</xdr:rowOff>
    </xdr:to>
    <xdr:sp macro="" textlink="">
      <xdr:nvSpPr>
        <xdr:cNvPr id="151" name="楕円 150">
          <a:extLst>
            <a:ext uri="{FF2B5EF4-FFF2-40B4-BE49-F238E27FC236}">
              <a16:creationId xmlns:a16="http://schemas.microsoft.com/office/drawing/2014/main" id="{70FDA91A-0DB0-43A2-922B-23F5E2A9F851}"/>
            </a:ext>
          </a:extLst>
        </xdr:cNvPr>
        <xdr:cNvSpPr/>
      </xdr:nvSpPr>
      <xdr:spPr>
        <a:xfrm>
          <a:off x="14744700" y="49158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28</xdr:row>
      <xdr:rowOff>93658</xdr:rowOff>
    </xdr:from>
    <xdr:ext cx="469744" cy="259045"/>
    <xdr:sp macro="" textlink="">
      <xdr:nvSpPr>
        <xdr:cNvPr id="152" name="債務償還比率該当値テキスト">
          <a:extLst>
            <a:ext uri="{FF2B5EF4-FFF2-40B4-BE49-F238E27FC236}">
              <a16:creationId xmlns:a16="http://schemas.microsoft.com/office/drawing/2014/main" id="{2D5C539D-402B-449C-BF0D-A02ED88BC2E0}"/>
            </a:ext>
          </a:extLst>
        </xdr:cNvPr>
        <xdr:cNvSpPr txBox="1"/>
      </xdr:nvSpPr>
      <xdr:spPr>
        <a:xfrm>
          <a:off x="14846300" y="48942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28</xdr:row>
      <xdr:rowOff>104436</xdr:rowOff>
    </xdr:from>
    <xdr:to>
      <xdr:col>72</xdr:col>
      <xdr:colOff>123825</xdr:colOff>
      <xdr:row>29</xdr:row>
      <xdr:rowOff>34586</xdr:rowOff>
    </xdr:to>
    <xdr:sp macro="" textlink="">
      <xdr:nvSpPr>
        <xdr:cNvPr id="153" name="楕円 152">
          <a:extLst>
            <a:ext uri="{FF2B5EF4-FFF2-40B4-BE49-F238E27FC236}">
              <a16:creationId xmlns:a16="http://schemas.microsoft.com/office/drawing/2014/main" id="{864065A4-819A-4E81-B601-AA1E3870E3FE}"/>
            </a:ext>
          </a:extLst>
        </xdr:cNvPr>
        <xdr:cNvSpPr/>
      </xdr:nvSpPr>
      <xdr:spPr>
        <a:xfrm>
          <a:off x="14033500" y="49050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28</xdr:row>
      <xdr:rowOff>155236</xdr:rowOff>
    </xdr:from>
    <xdr:to>
      <xdr:col>76</xdr:col>
      <xdr:colOff>22225</xdr:colOff>
      <xdr:row>28</xdr:row>
      <xdr:rowOff>166031</xdr:rowOff>
    </xdr:to>
    <xdr:cxnSp macro="">
      <xdr:nvCxnSpPr>
        <xdr:cNvPr id="154" name="直線コネクタ 153">
          <a:extLst>
            <a:ext uri="{FF2B5EF4-FFF2-40B4-BE49-F238E27FC236}">
              <a16:creationId xmlns:a16="http://schemas.microsoft.com/office/drawing/2014/main" id="{48F64A35-59C7-4A9A-8782-7DE86DF677F4}"/>
            </a:ext>
          </a:extLst>
        </xdr:cNvPr>
        <xdr:cNvCxnSpPr/>
      </xdr:nvCxnSpPr>
      <xdr:spPr>
        <a:xfrm>
          <a:off x="14084300" y="4955836"/>
          <a:ext cx="711200" cy="107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28</xdr:row>
      <xdr:rowOff>169027</xdr:rowOff>
    </xdr:from>
    <xdr:to>
      <xdr:col>68</xdr:col>
      <xdr:colOff>123825</xdr:colOff>
      <xdr:row>29</xdr:row>
      <xdr:rowOff>99177</xdr:rowOff>
    </xdr:to>
    <xdr:sp macro="" textlink="">
      <xdr:nvSpPr>
        <xdr:cNvPr id="155" name="楕円 154">
          <a:extLst>
            <a:ext uri="{FF2B5EF4-FFF2-40B4-BE49-F238E27FC236}">
              <a16:creationId xmlns:a16="http://schemas.microsoft.com/office/drawing/2014/main" id="{78CCBE67-F225-4309-82DB-CBFAE8FA3049}"/>
            </a:ext>
          </a:extLst>
        </xdr:cNvPr>
        <xdr:cNvSpPr/>
      </xdr:nvSpPr>
      <xdr:spPr>
        <a:xfrm>
          <a:off x="13271500" y="4969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28</xdr:row>
      <xdr:rowOff>155236</xdr:rowOff>
    </xdr:from>
    <xdr:to>
      <xdr:col>72</xdr:col>
      <xdr:colOff>73025</xdr:colOff>
      <xdr:row>29</xdr:row>
      <xdr:rowOff>48377</xdr:rowOff>
    </xdr:to>
    <xdr:cxnSp macro="">
      <xdr:nvCxnSpPr>
        <xdr:cNvPr id="156" name="直線コネクタ 155">
          <a:extLst>
            <a:ext uri="{FF2B5EF4-FFF2-40B4-BE49-F238E27FC236}">
              <a16:creationId xmlns:a16="http://schemas.microsoft.com/office/drawing/2014/main" id="{970B5F59-F45D-435A-88BD-326BCCA33F03}"/>
            </a:ext>
          </a:extLst>
        </xdr:cNvPr>
        <xdr:cNvCxnSpPr/>
      </xdr:nvCxnSpPr>
      <xdr:spPr>
        <a:xfrm flipV="1">
          <a:off x="13322300" y="4955836"/>
          <a:ext cx="762000" cy="645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29</xdr:row>
      <xdr:rowOff>162740</xdr:rowOff>
    </xdr:from>
    <xdr:to>
      <xdr:col>64</xdr:col>
      <xdr:colOff>123825</xdr:colOff>
      <xdr:row>30</xdr:row>
      <xdr:rowOff>92890</xdr:rowOff>
    </xdr:to>
    <xdr:sp macro="" textlink="">
      <xdr:nvSpPr>
        <xdr:cNvPr id="157" name="楕円 156">
          <a:extLst>
            <a:ext uri="{FF2B5EF4-FFF2-40B4-BE49-F238E27FC236}">
              <a16:creationId xmlns:a16="http://schemas.microsoft.com/office/drawing/2014/main" id="{59F0BBAF-318A-454A-8F87-BE1846F62B7C}"/>
            </a:ext>
          </a:extLst>
        </xdr:cNvPr>
        <xdr:cNvSpPr/>
      </xdr:nvSpPr>
      <xdr:spPr>
        <a:xfrm>
          <a:off x="12509500" y="51347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29</xdr:row>
      <xdr:rowOff>48377</xdr:rowOff>
    </xdr:from>
    <xdr:to>
      <xdr:col>68</xdr:col>
      <xdr:colOff>73025</xdr:colOff>
      <xdr:row>30</xdr:row>
      <xdr:rowOff>42090</xdr:rowOff>
    </xdr:to>
    <xdr:cxnSp macro="">
      <xdr:nvCxnSpPr>
        <xdr:cNvPr id="158" name="直線コネクタ 157">
          <a:extLst>
            <a:ext uri="{FF2B5EF4-FFF2-40B4-BE49-F238E27FC236}">
              <a16:creationId xmlns:a16="http://schemas.microsoft.com/office/drawing/2014/main" id="{199D3573-F5F4-4113-B974-26DD657F0F5A}"/>
            </a:ext>
          </a:extLst>
        </xdr:cNvPr>
        <xdr:cNvCxnSpPr/>
      </xdr:nvCxnSpPr>
      <xdr:spPr>
        <a:xfrm flipV="1">
          <a:off x="12560300" y="5020427"/>
          <a:ext cx="762000" cy="1651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30</xdr:row>
      <xdr:rowOff>98341</xdr:rowOff>
    </xdr:from>
    <xdr:to>
      <xdr:col>60</xdr:col>
      <xdr:colOff>123825</xdr:colOff>
      <xdr:row>31</xdr:row>
      <xdr:rowOff>28491</xdr:rowOff>
    </xdr:to>
    <xdr:sp macro="" textlink="">
      <xdr:nvSpPr>
        <xdr:cNvPr id="159" name="楕円 158">
          <a:extLst>
            <a:ext uri="{FF2B5EF4-FFF2-40B4-BE49-F238E27FC236}">
              <a16:creationId xmlns:a16="http://schemas.microsoft.com/office/drawing/2014/main" id="{F232CA39-B616-40B7-8F03-7AFEE1456C77}"/>
            </a:ext>
          </a:extLst>
        </xdr:cNvPr>
        <xdr:cNvSpPr/>
      </xdr:nvSpPr>
      <xdr:spPr>
        <a:xfrm>
          <a:off x="11747500" y="52418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30</xdr:row>
      <xdr:rowOff>42090</xdr:rowOff>
    </xdr:from>
    <xdr:to>
      <xdr:col>64</xdr:col>
      <xdr:colOff>73025</xdr:colOff>
      <xdr:row>30</xdr:row>
      <xdr:rowOff>149141</xdr:rowOff>
    </xdr:to>
    <xdr:cxnSp macro="">
      <xdr:nvCxnSpPr>
        <xdr:cNvPr id="160" name="直線コネクタ 159">
          <a:extLst>
            <a:ext uri="{FF2B5EF4-FFF2-40B4-BE49-F238E27FC236}">
              <a16:creationId xmlns:a16="http://schemas.microsoft.com/office/drawing/2014/main" id="{B42CA85F-8BF0-4185-A155-40E8DB8118B4}"/>
            </a:ext>
          </a:extLst>
        </xdr:cNvPr>
        <xdr:cNvCxnSpPr/>
      </xdr:nvCxnSpPr>
      <xdr:spPr>
        <a:xfrm flipV="1">
          <a:off x="11798300" y="5185590"/>
          <a:ext cx="762000" cy="1070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26</xdr:row>
      <xdr:rowOff>168049</xdr:rowOff>
    </xdr:from>
    <xdr:ext cx="469744" cy="259045"/>
    <xdr:sp macro="" textlink="">
      <xdr:nvSpPr>
        <xdr:cNvPr id="161" name="n_1aveValue債務償還比率">
          <a:extLst>
            <a:ext uri="{FF2B5EF4-FFF2-40B4-BE49-F238E27FC236}">
              <a16:creationId xmlns:a16="http://schemas.microsoft.com/office/drawing/2014/main" id="{2E98F748-E23B-476F-8CF1-B05A6EE729EB}"/>
            </a:ext>
          </a:extLst>
        </xdr:cNvPr>
        <xdr:cNvSpPr txBox="1"/>
      </xdr:nvSpPr>
      <xdr:spPr>
        <a:xfrm>
          <a:off x="13836727" y="46257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27</xdr:row>
      <xdr:rowOff>17829</xdr:rowOff>
    </xdr:from>
    <xdr:ext cx="469744" cy="259045"/>
    <xdr:sp macro="" textlink="">
      <xdr:nvSpPr>
        <xdr:cNvPr id="162" name="n_2aveValue債務償還比率">
          <a:extLst>
            <a:ext uri="{FF2B5EF4-FFF2-40B4-BE49-F238E27FC236}">
              <a16:creationId xmlns:a16="http://schemas.microsoft.com/office/drawing/2014/main" id="{3C0809D5-7CBF-40E1-979E-233B8B9901F2}"/>
            </a:ext>
          </a:extLst>
        </xdr:cNvPr>
        <xdr:cNvSpPr txBox="1"/>
      </xdr:nvSpPr>
      <xdr:spPr>
        <a:xfrm>
          <a:off x="13087427" y="46469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27</xdr:row>
      <xdr:rowOff>158344</xdr:rowOff>
    </xdr:from>
    <xdr:ext cx="469744" cy="259045"/>
    <xdr:sp macro="" textlink="">
      <xdr:nvSpPr>
        <xdr:cNvPr id="163" name="n_3aveValue債務償還比率">
          <a:extLst>
            <a:ext uri="{FF2B5EF4-FFF2-40B4-BE49-F238E27FC236}">
              <a16:creationId xmlns:a16="http://schemas.microsoft.com/office/drawing/2014/main" id="{BF91EEE8-305B-446A-87D6-A889CD017925}"/>
            </a:ext>
          </a:extLst>
        </xdr:cNvPr>
        <xdr:cNvSpPr txBox="1"/>
      </xdr:nvSpPr>
      <xdr:spPr>
        <a:xfrm>
          <a:off x="12325427" y="47874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27</xdr:row>
      <xdr:rowOff>169139</xdr:rowOff>
    </xdr:from>
    <xdr:ext cx="469744" cy="259045"/>
    <xdr:sp macro="" textlink="">
      <xdr:nvSpPr>
        <xdr:cNvPr id="164" name="n_4aveValue債務償還比率">
          <a:extLst>
            <a:ext uri="{FF2B5EF4-FFF2-40B4-BE49-F238E27FC236}">
              <a16:creationId xmlns:a16="http://schemas.microsoft.com/office/drawing/2014/main" id="{175CE794-B3B6-4381-BA60-5CC55A58F1E8}"/>
            </a:ext>
          </a:extLst>
        </xdr:cNvPr>
        <xdr:cNvSpPr txBox="1"/>
      </xdr:nvSpPr>
      <xdr:spPr>
        <a:xfrm>
          <a:off x="11563427" y="47982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29</xdr:row>
      <xdr:rowOff>25713</xdr:rowOff>
    </xdr:from>
    <xdr:ext cx="469744" cy="259045"/>
    <xdr:sp macro="" textlink="">
      <xdr:nvSpPr>
        <xdr:cNvPr id="165" name="n_1mainValue債務償還比率">
          <a:extLst>
            <a:ext uri="{FF2B5EF4-FFF2-40B4-BE49-F238E27FC236}">
              <a16:creationId xmlns:a16="http://schemas.microsoft.com/office/drawing/2014/main" id="{CA099F95-B045-4F06-A7AA-359E2E6AF52F}"/>
            </a:ext>
          </a:extLst>
        </xdr:cNvPr>
        <xdr:cNvSpPr txBox="1"/>
      </xdr:nvSpPr>
      <xdr:spPr>
        <a:xfrm>
          <a:off x="13836727" y="49977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29</xdr:row>
      <xdr:rowOff>90304</xdr:rowOff>
    </xdr:from>
    <xdr:ext cx="469744" cy="259045"/>
    <xdr:sp macro="" textlink="">
      <xdr:nvSpPr>
        <xdr:cNvPr id="166" name="n_2mainValue債務償還比率">
          <a:extLst>
            <a:ext uri="{FF2B5EF4-FFF2-40B4-BE49-F238E27FC236}">
              <a16:creationId xmlns:a16="http://schemas.microsoft.com/office/drawing/2014/main" id="{97B29177-9FBC-40EB-8DDF-EFD7ADC9A6C4}"/>
            </a:ext>
          </a:extLst>
        </xdr:cNvPr>
        <xdr:cNvSpPr txBox="1"/>
      </xdr:nvSpPr>
      <xdr:spPr>
        <a:xfrm>
          <a:off x="13087427" y="50623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30</xdr:row>
      <xdr:rowOff>84017</xdr:rowOff>
    </xdr:from>
    <xdr:ext cx="469744" cy="259045"/>
    <xdr:sp macro="" textlink="">
      <xdr:nvSpPr>
        <xdr:cNvPr id="167" name="n_3mainValue債務償還比率">
          <a:extLst>
            <a:ext uri="{FF2B5EF4-FFF2-40B4-BE49-F238E27FC236}">
              <a16:creationId xmlns:a16="http://schemas.microsoft.com/office/drawing/2014/main" id="{A9A64CB8-13C2-4450-A878-5378CDE0C957}"/>
            </a:ext>
          </a:extLst>
        </xdr:cNvPr>
        <xdr:cNvSpPr txBox="1"/>
      </xdr:nvSpPr>
      <xdr:spPr>
        <a:xfrm>
          <a:off x="12325427" y="52275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31</xdr:row>
      <xdr:rowOff>19618</xdr:rowOff>
    </xdr:from>
    <xdr:ext cx="469744" cy="259045"/>
    <xdr:sp macro="" textlink="">
      <xdr:nvSpPr>
        <xdr:cNvPr id="168" name="n_4mainValue債務償還比率">
          <a:extLst>
            <a:ext uri="{FF2B5EF4-FFF2-40B4-BE49-F238E27FC236}">
              <a16:creationId xmlns:a16="http://schemas.microsoft.com/office/drawing/2014/main" id="{4331A726-BB7C-4DCF-8B3B-4AA485B81999}"/>
            </a:ext>
          </a:extLst>
        </xdr:cNvPr>
        <xdr:cNvSpPr txBox="1"/>
      </xdr:nvSpPr>
      <xdr:spPr>
        <a:xfrm>
          <a:off x="11563427" y="53345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69" name="正方形/長方形 168">
          <a:extLst>
            <a:ext uri="{FF2B5EF4-FFF2-40B4-BE49-F238E27FC236}">
              <a16:creationId xmlns:a16="http://schemas.microsoft.com/office/drawing/2014/main" id="{69F375F1-C99A-4791-94D5-3B674208B21E}"/>
            </a:ext>
          </a:extLst>
        </xdr:cNvPr>
        <xdr:cNvSpPr/>
      </xdr:nvSpPr>
      <xdr:spPr>
        <a:xfrm>
          <a:off x="1270000" y="718185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70" name="正方形/長方形 169">
          <a:extLst>
            <a:ext uri="{FF2B5EF4-FFF2-40B4-BE49-F238E27FC236}">
              <a16:creationId xmlns:a16="http://schemas.microsoft.com/office/drawing/2014/main" id="{CBDE8C1B-E9D9-42F1-AC62-010A527D9E90}"/>
            </a:ext>
          </a:extLst>
        </xdr:cNvPr>
        <xdr:cNvSpPr/>
      </xdr:nvSpPr>
      <xdr:spPr>
        <a:xfrm>
          <a:off x="1270000" y="10944225"/>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71" name="テキスト ボックス 170">
          <a:extLst>
            <a:ext uri="{FF2B5EF4-FFF2-40B4-BE49-F238E27FC236}">
              <a16:creationId xmlns:a16="http://schemas.microsoft.com/office/drawing/2014/main" id="{0263B7C5-25DC-444A-90CB-27B1165099A3}"/>
            </a:ext>
          </a:extLst>
        </xdr:cNvPr>
        <xdr:cNvSpPr txBox="1"/>
      </xdr:nvSpPr>
      <xdr:spPr>
        <a:xfrm>
          <a:off x="914400" y="743585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72" name="テキスト ボックス 171">
          <a:extLst>
            <a:ext uri="{FF2B5EF4-FFF2-40B4-BE49-F238E27FC236}">
              <a16:creationId xmlns:a16="http://schemas.microsoft.com/office/drawing/2014/main" id="{D686D7E1-9468-464C-A753-7A4D91C9865F}"/>
            </a:ext>
          </a:extLst>
        </xdr:cNvPr>
        <xdr:cNvSpPr txBox="1"/>
      </xdr:nvSpPr>
      <xdr:spPr>
        <a:xfrm>
          <a:off x="6985000" y="1010285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73" name="テキスト ボックス 172">
          <a:extLst>
            <a:ext uri="{FF2B5EF4-FFF2-40B4-BE49-F238E27FC236}">
              <a16:creationId xmlns:a16="http://schemas.microsoft.com/office/drawing/2014/main" id="{918D0991-531A-45DB-9BD0-7A5650A18986}"/>
            </a:ext>
          </a:extLst>
        </xdr:cNvPr>
        <xdr:cNvSpPr txBox="1"/>
      </xdr:nvSpPr>
      <xdr:spPr>
        <a:xfrm>
          <a:off x="914400" y="11172825"/>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74" name="テキスト ボックス 173">
          <a:extLst>
            <a:ext uri="{FF2B5EF4-FFF2-40B4-BE49-F238E27FC236}">
              <a16:creationId xmlns:a16="http://schemas.microsoft.com/office/drawing/2014/main" id="{97CA1A23-BD03-43DE-B4FB-49424D21855D}"/>
            </a:ext>
          </a:extLst>
        </xdr:cNvPr>
        <xdr:cNvSpPr txBox="1"/>
      </xdr:nvSpPr>
      <xdr:spPr>
        <a:xfrm>
          <a:off x="6985000" y="13928725"/>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8252B0C2-FB61-4B95-B6E1-A00C893070DE}"/>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64A20C12-B29A-4459-89B2-8D7EE0212C55}"/>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4AE49143-8EFC-4390-9A32-AFDAC1BA5389}"/>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816735C9-41D4-4CB4-B3B8-42E80E8D8593}"/>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49B49E01-8311-4A47-ADC9-78ACA957AA9A}"/>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5D1518A0-B0A2-4B6D-83B0-C205AFD9B6CA}"/>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AD843572-3C77-40B4-AAE9-D7DE0067C609}"/>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46975DB5-23F1-4A1C-B9CC-3351B7CA3E96}"/>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EAF0ACD8-3536-43A5-A126-E77423A8DE88}"/>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E5495DAC-C976-4C67-9F10-6660DFAC10CB}"/>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2,229
2,224
47.18
4,795,009
4,644,816
74,729
2,009,567
3,768,581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698C90F8-B4CE-4728-8A4D-FE8CAD87583F}"/>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47DB46C7-227E-4384-B1E3-AC597B76AF6B}"/>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5AC6D105-5AB3-413D-87A7-89D83ADD9D42}"/>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563D06B4-29EB-433E-8B02-686E52970CB1}"/>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EFFB2FC-7A7A-4A32-9DF2-BA438FA5B1B6}"/>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1E355E64-9F7E-4BFF-88F3-0CB4393EA037}"/>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197D4958-A038-4335-BC5F-975BF12FC7D6}"/>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7665F11D-A174-4B4E-883A-3A5F217168A4}"/>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DD1A0351-B2F2-41AD-8123-A219B4856893}"/>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3F7F3AAC-AA86-42BC-AE26-2B0160F88DFE}"/>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08346CDB-1C83-46FD-91DF-2497434EF579}"/>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8FF7498E-FADB-474F-8F70-DD56BB5FDD3D}"/>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69DB04EB-3C84-4578-BAAA-AC543260E34A}"/>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05ABA7E5-9DE9-4CD8-9A2C-8952D39A9DC4}"/>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AA000892-F201-43F1-AB68-1FA38116CAB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34F1B10C-89E2-40A6-8E2E-918F62E5C913}"/>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14B06581-E057-4F9D-BD1F-FF759E76405C}"/>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477E8AE2-15B8-4380-95C3-B28BDAD6D57B}"/>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CE95527B-09D2-40C3-82E8-275E41B2E978}"/>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BFA8CE2B-3DD0-4733-8726-0547500984F6}"/>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1C292982-B1A5-48D2-BEED-709DAC6C8178}"/>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CCF7337C-6386-47ED-BDB3-19307B33E104}"/>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BF547887-018E-4D6B-9C7E-EEF6D918EE98}"/>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B6B08C4B-63ED-4D8C-968B-CAAE0BB5C676}"/>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83/146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BAD9FE96-CAE0-4ACF-A83E-D0862D377DDE}"/>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D092D3BD-D9E1-4735-93BE-5782E30120D5}"/>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E7273438-4613-4091-A405-BC9D97A210D6}"/>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6376780D-0491-4B81-8C96-29DB6DBF0A8A}"/>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67982878-2464-4FF1-AC4F-AF032EA37135}"/>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8663B9D2-AC26-4BA6-AB5A-4AD8227E02A7}"/>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76EEC68D-8D4A-4618-9157-26AD4DD55847}"/>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7B994ED3-F7FE-421C-815E-7FEADF84E8E2}"/>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92528</xdr:rowOff>
    </xdr:from>
    <xdr:to>
      <xdr:col>28</xdr:col>
      <xdr:colOff>114300</xdr:colOff>
      <xdr:row>42</xdr:row>
      <xdr:rowOff>92528</xdr:rowOff>
    </xdr:to>
    <xdr:cxnSp macro="">
      <xdr:nvCxnSpPr>
        <xdr:cNvPr id="44" name="直線コネクタ 43">
          <a:extLst>
            <a:ext uri="{FF2B5EF4-FFF2-40B4-BE49-F238E27FC236}">
              <a16:creationId xmlns:a16="http://schemas.microsoft.com/office/drawing/2014/main" id="{C4FFBA54-A98E-4C94-8DE1-4CCBB4DFB22F}"/>
            </a:ext>
          </a:extLst>
        </xdr:cNvPr>
        <xdr:cNvCxnSpPr/>
      </xdr:nvCxnSpPr>
      <xdr:spPr>
        <a:xfrm>
          <a:off x="762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121755</xdr:rowOff>
    </xdr:from>
    <xdr:ext cx="467179" cy="259045"/>
    <xdr:sp macro="" textlink="">
      <xdr:nvSpPr>
        <xdr:cNvPr id="45" name="テキスト ボックス 44">
          <a:extLst>
            <a:ext uri="{FF2B5EF4-FFF2-40B4-BE49-F238E27FC236}">
              <a16:creationId xmlns:a16="http://schemas.microsoft.com/office/drawing/2014/main" id="{01D96673-2F54-4585-BF4F-A4FE696CD50B}"/>
            </a:ext>
          </a:extLst>
        </xdr:cNvPr>
        <xdr:cNvSpPr txBox="1"/>
      </xdr:nvSpPr>
      <xdr:spPr>
        <a:xfrm>
          <a:off x="294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108857</xdr:rowOff>
    </xdr:from>
    <xdr:to>
      <xdr:col>28</xdr:col>
      <xdr:colOff>114300</xdr:colOff>
      <xdr:row>40</xdr:row>
      <xdr:rowOff>108857</xdr:rowOff>
    </xdr:to>
    <xdr:cxnSp macro="">
      <xdr:nvCxnSpPr>
        <xdr:cNvPr id="46" name="直線コネクタ 45">
          <a:extLst>
            <a:ext uri="{FF2B5EF4-FFF2-40B4-BE49-F238E27FC236}">
              <a16:creationId xmlns:a16="http://schemas.microsoft.com/office/drawing/2014/main" id="{10150682-7CE3-46BB-A049-4E585C7876A0}"/>
            </a:ext>
          </a:extLst>
        </xdr:cNvPr>
        <xdr:cNvCxnSpPr/>
      </xdr:nvCxnSpPr>
      <xdr:spPr>
        <a:xfrm>
          <a:off x="762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138084</xdr:rowOff>
    </xdr:from>
    <xdr:ext cx="403059" cy="259045"/>
    <xdr:sp macro="" textlink="">
      <xdr:nvSpPr>
        <xdr:cNvPr id="47" name="テキスト ボックス 46">
          <a:extLst>
            <a:ext uri="{FF2B5EF4-FFF2-40B4-BE49-F238E27FC236}">
              <a16:creationId xmlns:a16="http://schemas.microsoft.com/office/drawing/2014/main" id="{68CBC32F-62CE-4977-AE99-9BEEA27C9AFD}"/>
            </a:ext>
          </a:extLst>
        </xdr:cNvPr>
        <xdr:cNvSpPr txBox="1"/>
      </xdr:nvSpPr>
      <xdr:spPr>
        <a:xfrm>
          <a:off x="358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125185</xdr:rowOff>
    </xdr:from>
    <xdr:to>
      <xdr:col>28</xdr:col>
      <xdr:colOff>114300</xdr:colOff>
      <xdr:row>38</xdr:row>
      <xdr:rowOff>125185</xdr:rowOff>
    </xdr:to>
    <xdr:cxnSp macro="">
      <xdr:nvCxnSpPr>
        <xdr:cNvPr id="48" name="直線コネクタ 47">
          <a:extLst>
            <a:ext uri="{FF2B5EF4-FFF2-40B4-BE49-F238E27FC236}">
              <a16:creationId xmlns:a16="http://schemas.microsoft.com/office/drawing/2014/main" id="{C6996F25-2923-46AE-AE49-F8007E30AC94}"/>
            </a:ext>
          </a:extLst>
        </xdr:cNvPr>
        <xdr:cNvCxnSpPr/>
      </xdr:nvCxnSpPr>
      <xdr:spPr>
        <a:xfrm>
          <a:off x="762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37</xdr:row>
      <xdr:rowOff>154412</xdr:rowOff>
    </xdr:from>
    <xdr:ext cx="403059" cy="259045"/>
    <xdr:sp macro="" textlink="">
      <xdr:nvSpPr>
        <xdr:cNvPr id="49" name="テキスト ボックス 48">
          <a:extLst>
            <a:ext uri="{FF2B5EF4-FFF2-40B4-BE49-F238E27FC236}">
              <a16:creationId xmlns:a16="http://schemas.microsoft.com/office/drawing/2014/main" id="{DEDF25A1-A666-4C0B-9688-9E97EF77935F}"/>
            </a:ext>
          </a:extLst>
        </xdr:cNvPr>
        <xdr:cNvSpPr txBox="1"/>
      </xdr:nvSpPr>
      <xdr:spPr>
        <a:xfrm>
          <a:off x="358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141514</xdr:rowOff>
    </xdr:from>
    <xdr:to>
      <xdr:col>28</xdr:col>
      <xdr:colOff>114300</xdr:colOff>
      <xdr:row>36</xdr:row>
      <xdr:rowOff>141514</xdr:rowOff>
    </xdr:to>
    <xdr:cxnSp macro="">
      <xdr:nvCxnSpPr>
        <xdr:cNvPr id="50" name="直線コネクタ 49">
          <a:extLst>
            <a:ext uri="{FF2B5EF4-FFF2-40B4-BE49-F238E27FC236}">
              <a16:creationId xmlns:a16="http://schemas.microsoft.com/office/drawing/2014/main" id="{58F6D3A8-F051-41BA-9E5E-D2F167E373F9}"/>
            </a:ext>
          </a:extLst>
        </xdr:cNvPr>
        <xdr:cNvCxnSpPr/>
      </xdr:nvCxnSpPr>
      <xdr:spPr>
        <a:xfrm>
          <a:off x="762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170741</xdr:rowOff>
    </xdr:from>
    <xdr:ext cx="403059" cy="259045"/>
    <xdr:sp macro="" textlink="">
      <xdr:nvSpPr>
        <xdr:cNvPr id="51" name="テキスト ボックス 50">
          <a:extLst>
            <a:ext uri="{FF2B5EF4-FFF2-40B4-BE49-F238E27FC236}">
              <a16:creationId xmlns:a16="http://schemas.microsoft.com/office/drawing/2014/main" id="{9BB54207-68FF-4837-A36C-C91DD1C77A7F}"/>
            </a:ext>
          </a:extLst>
        </xdr:cNvPr>
        <xdr:cNvSpPr txBox="1"/>
      </xdr:nvSpPr>
      <xdr:spPr>
        <a:xfrm>
          <a:off x="358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157843</xdr:rowOff>
    </xdr:from>
    <xdr:to>
      <xdr:col>28</xdr:col>
      <xdr:colOff>114300</xdr:colOff>
      <xdr:row>34</xdr:row>
      <xdr:rowOff>157843</xdr:rowOff>
    </xdr:to>
    <xdr:cxnSp macro="">
      <xdr:nvCxnSpPr>
        <xdr:cNvPr id="52" name="直線コネクタ 51">
          <a:extLst>
            <a:ext uri="{FF2B5EF4-FFF2-40B4-BE49-F238E27FC236}">
              <a16:creationId xmlns:a16="http://schemas.microsoft.com/office/drawing/2014/main" id="{B7A963C5-E7A8-45B2-AD8C-72C7E2896B26}"/>
            </a:ext>
          </a:extLst>
        </xdr:cNvPr>
        <xdr:cNvCxnSpPr/>
      </xdr:nvCxnSpPr>
      <xdr:spPr>
        <a:xfrm>
          <a:off x="762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15620</xdr:rowOff>
    </xdr:from>
    <xdr:ext cx="403059" cy="259045"/>
    <xdr:sp macro="" textlink="">
      <xdr:nvSpPr>
        <xdr:cNvPr id="53" name="テキスト ボックス 52">
          <a:extLst>
            <a:ext uri="{FF2B5EF4-FFF2-40B4-BE49-F238E27FC236}">
              <a16:creationId xmlns:a16="http://schemas.microsoft.com/office/drawing/2014/main" id="{F0D1B111-FD5C-46EF-9C1A-8B0C60F2C5A6}"/>
            </a:ext>
          </a:extLst>
        </xdr:cNvPr>
        <xdr:cNvSpPr txBox="1"/>
      </xdr:nvSpPr>
      <xdr:spPr>
        <a:xfrm>
          <a:off x="358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2722</xdr:rowOff>
    </xdr:from>
    <xdr:to>
      <xdr:col>28</xdr:col>
      <xdr:colOff>114300</xdr:colOff>
      <xdr:row>33</xdr:row>
      <xdr:rowOff>2722</xdr:rowOff>
    </xdr:to>
    <xdr:cxnSp macro="">
      <xdr:nvCxnSpPr>
        <xdr:cNvPr id="54" name="直線コネクタ 53">
          <a:extLst>
            <a:ext uri="{FF2B5EF4-FFF2-40B4-BE49-F238E27FC236}">
              <a16:creationId xmlns:a16="http://schemas.microsoft.com/office/drawing/2014/main" id="{F7BD225D-9992-4888-BE04-3817B58F4291}"/>
            </a:ext>
          </a:extLst>
        </xdr:cNvPr>
        <xdr:cNvCxnSpPr/>
      </xdr:nvCxnSpPr>
      <xdr:spPr>
        <a:xfrm>
          <a:off x="762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31949</xdr:rowOff>
    </xdr:from>
    <xdr:ext cx="338939" cy="259045"/>
    <xdr:sp macro="" textlink="">
      <xdr:nvSpPr>
        <xdr:cNvPr id="55" name="テキスト ボックス 54">
          <a:extLst>
            <a:ext uri="{FF2B5EF4-FFF2-40B4-BE49-F238E27FC236}">
              <a16:creationId xmlns:a16="http://schemas.microsoft.com/office/drawing/2014/main" id="{B5FC6BFA-1594-4E4B-A4B2-DCE843EA01F5}"/>
            </a:ext>
          </a:extLst>
        </xdr:cNvPr>
        <xdr:cNvSpPr txBox="1"/>
      </xdr:nvSpPr>
      <xdr:spPr>
        <a:xfrm>
          <a:off x="423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6" name="直線コネクタ 55">
          <a:extLst>
            <a:ext uri="{FF2B5EF4-FFF2-40B4-BE49-F238E27FC236}">
              <a16:creationId xmlns:a16="http://schemas.microsoft.com/office/drawing/2014/main" id="{5645A641-13A9-48C3-B11F-D4110063427C}"/>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macro="" textlink="">
      <xdr:nvSpPr>
        <xdr:cNvPr id="57" name="【道路】&#10;有形固定資産減価償却率グラフ枠">
          <a:extLst>
            <a:ext uri="{FF2B5EF4-FFF2-40B4-BE49-F238E27FC236}">
              <a16:creationId xmlns:a16="http://schemas.microsoft.com/office/drawing/2014/main" id="{A80873BC-6552-4676-A1B3-A2F4AE7FB102}"/>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2722</xdr:rowOff>
    </xdr:from>
    <xdr:to>
      <xdr:col>24</xdr:col>
      <xdr:colOff>62865</xdr:colOff>
      <xdr:row>42</xdr:row>
      <xdr:rowOff>63137</xdr:rowOff>
    </xdr:to>
    <xdr:cxnSp macro="">
      <xdr:nvCxnSpPr>
        <xdr:cNvPr id="58" name="直線コネクタ 57">
          <a:extLst>
            <a:ext uri="{FF2B5EF4-FFF2-40B4-BE49-F238E27FC236}">
              <a16:creationId xmlns:a16="http://schemas.microsoft.com/office/drawing/2014/main" id="{8719A60B-90EA-4F76-9EC4-85BF7E393FE5}"/>
            </a:ext>
          </a:extLst>
        </xdr:cNvPr>
        <xdr:cNvCxnSpPr/>
      </xdr:nvCxnSpPr>
      <xdr:spPr>
        <a:xfrm flipV="1">
          <a:off x="4634865" y="5660572"/>
          <a:ext cx="0" cy="16034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66964</xdr:rowOff>
    </xdr:from>
    <xdr:ext cx="405111" cy="259045"/>
    <xdr:sp macro="" textlink="">
      <xdr:nvSpPr>
        <xdr:cNvPr id="59" name="【道路】&#10;有形固定資産減価償却率最小値テキスト">
          <a:extLst>
            <a:ext uri="{FF2B5EF4-FFF2-40B4-BE49-F238E27FC236}">
              <a16:creationId xmlns:a16="http://schemas.microsoft.com/office/drawing/2014/main" id="{80278468-3891-494C-8A08-A692A2834E58}"/>
            </a:ext>
          </a:extLst>
        </xdr:cNvPr>
        <xdr:cNvSpPr txBox="1"/>
      </xdr:nvSpPr>
      <xdr:spPr>
        <a:xfrm>
          <a:off x="4673600" y="72678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63137</xdr:rowOff>
    </xdr:from>
    <xdr:to>
      <xdr:col>24</xdr:col>
      <xdr:colOff>152400</xdr:colOff>
      <xdr:row>42</xdr:row>
      <xdr:rowOff>63137</xdr:rowOff>
    </xdr:to>
    <xdr:cxnSp macro="">
      <xdr:nvCxnSpPr>
        <xdr:cNvPr id="60" name="直線コネクタ 59">
          <a:extLst>
            <a:ext uri="{FF2B5EF4-FFF2-40B4-BE49-F238E27FC236}">
              <a16:creationId xmlns:a16="http://schemas.microsoft.com/office/drawing/2014/main" id="{C751BE14-5D76-4BDA-A244-4215AC4CE27F}"/>
            </a:ext>
          </a:extLst>
        </xdr:cNvPr>
        <xdr:cNvCxnSpPr/>
      </xdr:nvCxnSpPr>
      <xdr:spPr>
        <a:xfrm>
          <a:off x="4546600" y="72640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31</xdr:row>
      <xdr:rowOff>120849</xdr:rowOff>
    </xdr:from>
    <xdr:ext cx="340478" cy="259045"/>
    <xdr:sp macro="" textlink="">
      <xdr:nvSpPr>
        <xdr:cNvPr id="61" name="【道路】&#10;有形固定資産減価償却率最大値テキスト">
          <a:extLst>
            <a:ext uri="{FF2B5EF4-FFF2-40B4-BE49-F238E27FC236}">
              <a16:creationId xmlns:a16="http://schemas.microsoft.com/office/drawing/2014/main" id="{8CE15E60-77FD-4A7A-A686-8E3B6EAD2C8D}"/>
            </a:ext>
          </a:extLst>
        </xdr:cNvPr>
        <xdr:cNvSpPr txBox="1"/>
      </xdr:nvSpPr>
      <xdr:spPr>
        <a:xfrm>
          <a:off x="4673600" y="5435799"/>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2722</xdr:rowOff>
    </xdr:from>
    <xdr:to>
      <xdr:col>24</xdr:col>
      <xdr:colOff>152400</xdr:colOff>
      <xdr:row>33</xdr:row>
      <xdr:rowOff>2722</xdr:rowOff>
    </xdr:to>
    <xdr:cxnSp macro="">
      <xdr:nvCxnSpPr>
        <xdr:cNvPr id="62" name="直線コネクタ 61">
          <a:extLst>
            <a:ext uri="{FF2B5EF4-FFF2-40B4-BE49-F238E27FC236}">
              <a16:creationId xmlns:a16="http://schemas.microsoft.com/office/drawing/2014/main" id="{996527E9-2F5B-4FA1-9056-08AC2BD6BE94}"/>
            </a:ext>
          </a:extLst>
        </xdr:cNvPr>
        <xdr:cNvCxnSpPr/>
      </xdr:nvCxnSpPr>
      <xdr:spPr>
        <a:xfrm>
          <a:off x="4546600" y="56605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38</xdr:row>
      <xdr:rowOff>93997</xdr:rowOff>
    </xdr:from>
    <xdr:ext cx="405111" cy="259045"/>
    <xdr:sp macro="" textlink="">
      <xdr:nvSpPr>
        <xdr:cNvPr id="63" name="【道路】&#10;有形固定資産減価償却率平均値テキスト">
          <a:extLst>
            <a:ext uri="{FF2B5EF4-FFF2-40B4-BE49-F238E27FC236}">
              <a16:creationId xmlns:a16="http://schemas.microsoft.com/office/drawing/2014/main" id="{9ABF83D0-44B6-49E8-A060-2BDA5F636933}"/>
            </a:ext>
          </a:extLst>
        </xdr:cNvPr>
        <xdr:cNvSpPr txBox="1"/>
      </xdr:nvSpPr>
      <xdr:spPr>
        <a:xfrm>
          <a:off x="4673600" y="660909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39</xdr:row>
      <xdr:rowOff>71120</xdr:rowOff>
    </xdr:from>
    <xdr:to>
      <xdr:col>24</xdr:col>
      <xdr:colOff>114300</xdr:colOff>
      <xdr:row>40</xdr:row>
      <xdr:rowOff>1270</xdr:rowOff>
    </xdr:to>
    <xdr:sp macro="" textlink="">
      <xdr:nvSpPr>
        <xdr:cNvPr id="64" name="フローチャート: 判断 63">
          <a:extLst>
            <a:ext uri="{FF2B5EF4-FFF2-40B4-BE49-F238E27FC236}">
              <a16:creationId xmlns:a16="http://schemas.microsoft.com/office/drawing/2014/main" id="{4BD1A2AA-1648-4BA7-82FC-375DC9866421}"/>
            </a:ext>
          </a:extLst>
        </xdr:cNvPr>
        <xdr:cNvSpPr/>
      </xdr:nvSpPr>
      <xdr:spPr>
        <a:xfrm>
          <a:off x="4584700" y="6757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39</xdr:row>
      <xdr:rowOff>10704</xdr:rowOff>
    </xdr:from>
    <xdr:to>
      <xdr:col>20</xdr:col>
      <xdr:colOff>38100</xdr:colOff>
      <xdr:row>39</xdr:row>
      <xdr:rowOff>112304</xdr:rowOff>
    </xdr:to>
    <xdr:sp macro="" textlink="">
      <xdr:nvSpPr>
        <xdr:cNvPr id="65" name="フローチャート: 判断 64">
          <a:extLst>
            <a:ext uri="{FF2B5EF4-FFF2-40B4-BE49-F238E27FC236}">
              <a16:creationId xmlns:a16="http://schemas.microsoft.com/office/drawing/2014/main" id="{BB7E56E4-C5AC-43DB-8419-F209CCD6174C}"/>
            </a:ext>
          </a:extLst>
        </xdr:cNvPr>
        <xdr:cNvSpPr/>
      </xdr:nvSpPr>
      <xdr:spPr>
        <a:xfrm>
          <a:off x="3746500" y="66972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38</xdr:row>
      <xdr:rowOff>157662</xdr:rowOff>
    </xdr:from>
    <xdr:to>
      <xdr:col>15</xdr:col>
      <xdr:colOff>101600</xdr:colOff>
      <xdr:row>39</xdr:row>
      <xdr:rowOff>87812</xdr:rowOff>
    </xdr:to>
    <xdr:sp macro="" textlink="">
      <xdr:nvSpPr>
        <xdr:cNvPr id="66" name="フローチャート: 判断 65">
          <a:extLst>
            <a:ext uri="{FF2B5EF4-FFF2-40B4-BE49-F238E27FC236}">
              <a16:creationId xmlns:a16="http://schemas.microsoft.com/office/drawing/2014/main" id="{F97ED33F-46C7-4909-AA85-652DFFB2590F}"/>
            </a:ext>
          </a:extLst>
        </xdr:cNvPr>
        <xdr:cNvSpPr/>
      </xdr:nvSpPr>
      <xdr:spPr>
        <a:xfrm>
          <a:off x="2857500" y="66727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38</xdr:row>
      <xdr:rowOff>123372</xdr:rowOff>
    </xdr:from>
    <xdr:to>
      <xdr:col>10</xdr:col>
      <xdr:colOff>165100</xdr:colOff>
      <xdr:row>39</xdr:row>
      <xdr:rowOff>53522</xdr:rowOff>
    </xdr:to>
    <xdr:sp macro="" textlink="">
      <xdr:nvSpPr>
        <xdr:cNvPr id="67" name="フローチャート: 判断 66">
          <a:extLst>
            <a:ext uri="{FF2B5EF4-FFF2-40B4-BE49-F238E27FC236}">
              <a16:creationId xmlns:a16="http://schemas.microsoft.com/office/drawing/2014/main" id="{A02FDD24-FB5D-41BE-B773-FFB04DB0482C}"/>
            </a:ext>
          </a:extLst>
        </xdr:cNvPr>
        <xdr:cNvSpPr/>
      </xdr:nvSpPr>
      <xdr:spPr>
        <a:xfrm>
          <a:off x="1968500" y="66384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38</xdr:row>
      <xdr:rowOff>116840</xdr:rowOff>
    </xdr:from>
    <xdr:to>
      <xdr:col>6</xdr:col>
      <xdr:colOff>38100</xdr:colOff>
      <xdr:row>39</xdr:row>
      <xdr:rowOff>46990</xdr:rowOff>
    </xdr:to>
    <xdr:sp macro="" textlink="">
      <xdr:nvSpPr>
        <xdr:cNvPr id="68" name="フローチャート: 判断 67">
          <a:extLst>
            <a:ext uri="{FF2B5EF4-FFF2-40B4-BE49-F238E27FC236}">
              <a16:creationId xmlns:a16="http://schemas.microsoft.com/office/drawing/2014/main" id="{7A25D10D-4D69-4287-9F54-982FB8D67140}"/>
            </a:ext>
          </a:extLst>
        </xdr:cNvPr>
        <xdr:cNvSpPr/>
      </xdr:nvSpPr>
      <xdr:spPr>
        <a:xfrm>
          <a:off x="1079500" y="6631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F1031F85-812F-41BC-84CF-D5349940313E}"/>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F00F983B-CB71-412B-A300-278FEE8D5EE3}"/>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3E45628B-47AA-468A-8531-AAF9F0C5AEA5}"/>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61A4405F-745A-43FE-BC3F-432D0C6A408C}"/>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3" name="テキスト ボックス 72">
          <a:extLst>
            <a:ext uri="{FF2B5EF4-FFF2-40B4-BE49-F238E27FC236}">
              <a16:creationId xmlns:a16="http://schemas.microsoft.com/office/drawing/2014/main" id="{1D4BF9F7-0FBC-41A3-ACBB-20CD28901D67}"/>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39</xdr:row>
      <xdr:rowOff>85816</xdr:rowOff>
    </xdr:from>
    <xdr:to>
      <xdr:col>24</xdr:col>
      <xdr:colOff>114300</xdr:colOff>
      <xdr:row>40</xdr:row>
      <xdr:rowOff>15966</xdr:rowOff>
    </xdr:to>
    <xdr:sp macro="" textlink="">
      <xdr:nvSpPr>
        <xdr:cNvPr id="74" name="楕円 73">
          <a:extLst>
            <a:ext uri="{FF2B5EF4-FFF2-40B4-BE49-F238E27FC236}">
              <a16:creationId xmlns:a16="http://schemas.microsoft.com/office/drawing/2014/main" id="{12713023-AE91-4CC0-954C-C9D2BAB6705D}"/>
            </a:ext>
          </a:extLst>
        </xdr:cNvPr>
        <xdr:cNvSpPr/>
      </xdr:nvSpPr>
      <xdr:spPr>
        <a:xfrm>
          <a:off x="4584700" y="6772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39</xdr:row>
      <xdr:rowOff>64243</xdr:rowOff>
    </xdr:from>
    <xdr:ext cx="405111" cy="259045"/>
    <xdr:sp macro="" textlink="">
      <xdr:nvSpPr>
        <xdr:cNvPr id="75" name="【道路】&#10;有形固定資産減価償却率該当値テキスト">
          <a:extLst>
            <a:ext uri="{FF2B5EF4-FFF2-40B4-BE49-F238E27FC236}">
              <a16:creationId xmlns:a16="http://schemas.microsoft.com/office/drawing/2014/main" id="{CACE6FEB-0840-41D1-A8B4-0CC69EB0F527}"/>
            </a:ext>
          </a:extLst>
        </xdr:cNvPr>
        <xdr:cNvSpPr txBox="1"/>
      </xdr:nvSpPr>
      <xdr:spPr>
        <a:xfrm>
          <a:off x="4673600" y="67507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39</xdr:row>
      <xdr:rowOff>51526</xdr:rowOff>
    </xdr:from>
    <xdr:to>
      <xdr:col>20</xdr:col>
      <xdr:colOff>38100</xdr:colOff>
      <xdr:row>39</xdr:row>
      <xdr:rowOff>153126</xdr:rowOff>
    </xdr:to>
    <xdr:sp macro="" textlink="">
      <xdr:nvSpPr>
        <xdr:cNvPr id="76" name="楕円 75">
          <a:extLst>
            <a:ext uri="{FF2B5EF4-FFF2-40B4-BE49-F238E27FC236}">
              <a16:creationId xmlns:a16="http://schemas.microsoft.com/office/drawing/2014/main" id="{FEF89B38-909F-437A-B421-D7D1DCF400D6}"/>
            </a:ext>
          </a:extLst>
        </xdr:cNvPr>
        <xdr:cNvSpPr/>
      </xdr:nvSpPr>
      <xdr:spPr>
        <a:xfrm>
          <a:off x="3746500" y="67380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39</xdr:row>
      <xdr:rowOff>102326</xdr:rowOff>
    </xdr:from>
    <xdr:to>
      <xdr:col>24</xdr:col>
      <xdr:colOff>63500</xdr:colOff>
      <xdr:row>39</xdr:row>
      <xdr:rowOff>136616</xdr:rowOff>
    </xdr:to>
    <xdr:cxnSp macro="">
      <xdr:nvCxnSpPr>
        <xdr:cNvPr id="77" name="直線コネクタ 76">
          <a:extLst>
            <a:ext uri="{FF2B5EF4-FFF2-40B4-BE49-F238E27FC236}">
              <a16:creationId xmlns:a16="http://schemas.microsoft.com/office/drawing/2014/main" id="{1C059F33-2679-4795-9549-41585C6B76FE}"/>
            </a:ext>
          </a:extLst>
        </xdr:cNvPr>
        <xdr:cNvCxnSpPr/>
      </xdr:nvCxnSpPr>
      <xdr:spPr>
        <a:xfrm>
          <a:off x="3797300" y="6788876"/>
          <a:ext cx="8382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39</xdr:row>
      <xdr:rowOff>20501</xdr:rowOff>
    </xdr:from>
    <xdr:to>
      <xdr:col>15</xdr:col>
      <xdr:colOff>101600</xdr:colOff>
      <xdr:row>39</xdr:row>
      <xdr:rowOff>122101</xdr:rowOff>
    </xdr:to>
    <xdr:sp macro="" textlink="">
      <xdr:nvSpPr>
        <xdr:cNvPr id="78" name="楕円 77">
          <a:extLst>
            <a:ext uri="{FF2B5EF4-FFF2-40B4-BE49-F238E27FC236}">
              <a16:creationId xmlns:a16="http://schemas.microsoft.com/office/drawing/2014/main" id="{B03CADA5-3DBE-4E49-8F21-64DBB5F28565}"/>
            </a:ext>
          </a:extLst>
        </xdr:cNvPr>
        <xdr:cNvSpPr/>
      </xdr:nvSpPr>
      <xdr:spPr>
        <a:xfrm>
          <a:off x="2857500" y="67070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39</xdr:row>
      <xdr:rowOff>71301</xdr:rowOff>
    </xdr:from>
    <xdr:to>
      <xdr:col>19</xdr:col>
      <xdr:colOff>177800</xdr:colOff>
      <xdr:row>39</xdr:row>
      <xdr:rowOff>102326</xdr:rowOff>
    </xdr:to>
    <xdr:cxnSp macro="">
      <xdr:nvCxnSpPr>
        <xdr:cNvPr id="79" name="直線コネクタ 78">
          <a:extLst>
            <a:ext uri="{FF2B5EF4-FFF2-40B4-BE49-F238E27FC236}">
              <a16:creationId xmlns:a16="http://schemas.microsoft.com/office/drawing/2014/main" id="{7FC98BB3-C3BF-4D8A-B537-9EE09A5CE187}"/>
            </a:ext>
          </a:extLst>
        </xdr:cNvPr>
        <xdr:cNvCxnSpPr/>
      </xdr:nvCxnSpPr>
      <xdr:spPr>
        <a:xfrm>
          <a:off x="2908300" y="6757851"/>
          <a:ext cx="889000" cy="310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38</xdr:row>
      <xdr:rowOff>160927</xdr:rowOff>
    </xdr:from>
    <xdr:to>
      <xdr:col>10</xdr:col>
      <xdr:colOff>165100</xdr:colOff>
      <xdr:row>39</xdr:row>
      <xdr:rowOff>91077</xdr:rowOff>
    </xdr:to>
    <xdr:sp macro="" textlink="">
      <xdr:nvSpPr>
        <xdr:cNvPr id="80" name="楕円 79">
          <a:extLst>
            <a:ext uri="{FF2B5EF4-FFF2-40B4-BE49-F238E27FC236}">
              <a16:creationId xmlns:a16="http://schemas.microsoft.com/office/drawing/2014/main" id="{098D479B-DF52-47F8-B082-2A9969DDD55D}"/>
            </a:ext>
          </a:extLst>
        </xdr:cNvPr>
        <xdr:cNvSpPr/>
      </xdr:nvSpPr>
      <xdr:spPr>
        <a:xfrm>
          <a:off x="1968500" y="6676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39</xdr:row>
      <xdr:rowOff>40277</xdr:rowOff>
    </xdr:from>
    <xdr:to>
      <xdr:col>15</xdr:col>
      <xdr:colOff>50800</xdr:colOff>
      <xdr:row>39</xdr:row>
      <xdr:rowOff>71301</xdr:rowOff>
    </xdr:to>
    <xdr:cxnSp macro="">
      <xdr:nvCxnSpPr>
        <xdr:cNvPr id="81" name="直線コネクタ 80">
          <a:extLst>
            <a:ext uri="{FF2B5EF4-FFF2-40B4-BE49-F238E27FC236}">
              <a16:creationId xmlns:a16="http://schemas.microsoft.com/office/drawing/2014/main" id="{7ED6DA99-B093-41E2-8F50-2A9B038EAC25}"/>
            </a:ext>
          </a:extLst>
        </xdr:cNvPr>
        <xdr:cNvCxnSpPr/>
      </xdr:nvCxnSpPr>
      <xdr:spPr>
        <a:xfrm>
          <a:off x="2019300" y="6726827"/>
          <a:ext cx="889000" cy="31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38</xdr:row>
      <xdr:rowOff>129903</xdr:rowOff>
    </xdr:from>
    <xdr:to>
      <xdr:col>6</xdr:col>
      <xdr:colOff>38100</xdr:colOff>
      <xdr:row>39</xdr:row>
      <xdr:rowOff>60053</xdr:rowOff>
    </xdr:to>
    <xdr:sp macro="" textlink="">
      <xdr:nvSpPr>
        <xdr:cNvPr id="82" name="楕円 81">
          <a:extLst>
            <a:ext uri="{FF2B5EF4-FFF2-40B4-BE49-F238E27FC236}">
              <a16:creationId xmlns:a16="http://schemas.microsoft.com/office/drawing/2014/main" id="{2EB7A876-DA58-4F4D-876B-9AECAE4F557A}"/>
            </a:ext>
          </a:extLst>
        </xdr:cNvPr>
        <xdr:cNvSpPr/>
      </xdr:nvSpPr>
      <xdr:spPr>
        <a:xfrm>
          <a:off x="1079500" y="66450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39</xdr:row>
      <xdr:rowOff>9253</xdr:rowOff>
    </xdr:from>
    <xdr:to>
      <xdr:col>10</xdr:col>
      <xdr:colOff>114300</xdr:colOff>
      <xdr:row>39</xdr:row>
      <xdr:rowOff>40277</xdr:rowOff>
    </xdr:to>
    <xdr:cxnSp macro="">
      <xdr:nvCxnSpPr>
        <xdr:cNvPr id="83" name="直線コネクタ 82">
          <a:extLst>
            <a:ext uri="{FF2B5EF4-FFF2-40B4-BE49-F238E27FC236}">
              <a16:creationId xmlns:a16="http://schemas.microsoft.com/office/drawing/2014/main" id="{CA4654FF-C5C4-4E2C-82A4-7B21709A2943}"/>
            </a:ext>
          </a:extLst>
        </xdr:cNvPr>
        <xdr:cNvCxnSpPr/>
      </xdr:nvCxnSpPr>
      <xdr:spPr>
        <a:xfrm>
          <a:off x="1130300" y="6695803"/>
          <a:ext cx="889000" cy="31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37</xdr:row>
      <xdr:rowOff>128831</xdr:rowOff>
    </xdr:from>
    <xdr:ext cx="405111" cy="259045"/>
    <xdr:sp macro="" textlink="">
      <xdr:nvSpPr>
        <xdr:cNvPr id="84" name="n_1aveValue【道路】&#10;有形固定資産減価償却率">
          <a:extLst>
            <a:ext uri="{FF2B5EF4-FFF2-40B4-BE49-F238E27FC236}">
              <a16:creationId xmlns:a16="http://schemas.microsoft.com/office/drawing/2014/main" id="{3B7A049F-CA9F-4AB9-992F-83F0FBCC730F}"/>
            </a:ext>
          </a:extLst>
        </xdr:cNvPr>
        <xdr:cNvSpPr txBox="1"/>
      </xdr:nvSpPr>
      <xdr:spPr>
        <a:xfrm>
          <a:off x="3582044" y="64724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37</xdr:row>
      <xdr:rowOff>104338</xdr:rowOff>
    </xdr:from>
    <xdr:ext cx="405111" cy="259045"/>
    <xdr:sp macro="" textlink="">
      <xdr:nvSpPr>
        <xdr:cNvPr id="85" name="n_2aveValue【道路】&#10;有形固定資産減価償却率">
          <a:extLst>
            <a:ext uri="{FF2B5EF4-FFF2-40B4-BE49-F238E27FC236}">
              <a16:creationId xmlns:a16="http://schemas.microsoft.com/office/drawing/2014/main" id="{E991CCED-6A5B-4D56-9105-94B02A2E65F2}"/>
            </a:ext>
          </a:extLst>
        </xdr:cNvPr>
        <xdr:cNvSpPr txBox="1"/>
      </xdr:nvSpPr>
      <xdr:spPr>
        <a:xfrm>
          <a:off x="2705744" y="64479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37</xdr:row>
      <xdr:rowOff>70049</xdr:rowOff>
    </xdr:from>
    <xdr:ext cx="405111" cy="259045"/>
    <xdr:sp macro="" textlink="">
      <xdr:nvSpPr>
        <xdr:cNvPr id="86" name="n_3aveValue【道路】&#10;有形固定資産減価償却率">
          <a:extLst>
            <a:ext uri="{FF2B5EF4-FFF2-40B4-BE49-F238E27FC236}">
              <a16:creationId xmlns:a16="http://schemas.microsoft.com/office/drawing/2014/main" id="{B9EB76BE-2971-4CA0-A606-E16A2409B6AE}"/>
            </a:ext>
          </a:extLst>
        </xdr:cNvPr>
        <xdr:cNvSpPr txBox="1"/>
      </xdr:nvSpPr>
      <xdr:spPr>
        <a:xfrm>
          <a:off x="1816744" y="64136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37</xdr:row>
      <xdr:rowOff>63517</xdr:rowOff>
    </xdr:from>
    <xdr:ext cx="405111" cy="259045"/>
    <xdr:sp macro="" textlink="">
      <xdr:nvSpPr>
        <xdr:cNvPr id="87" name="n_4aveValue【道路】&#10;有形固定資産減価償却率">
          <a:extLst>
            <a:ext uri="{FF2B5EF4-FFF2-40B4-BE49-F238E27FC236}">
              <a16:creationId xmlns:a16="http://schemas.microsoft.com/office/drawing/2014/main" id="{BF4D9BD0-C198-4739-A5CB-1ACB15DAF3A4}"/>
            </a:ext>
          </a:extLst>
        </xdr:cNvPr>
        <xdr:cNvSpPr txBox="1"/>
      </xdr:nvSpPr>
      <xdr:spPr>
        <a:xfrm>
          <a:off x="927744" y="64071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39</xdr:row>
      <xdr:rowOff>144253</xdr:rowOff>
    </xdr:from>
    <xdr:ext cx="405111" cy="259045"/>
    <xdr:sp macro="" textlink="">
      <xdr:nvSpPr>
        <xdr:cNvPr id="88" name="n_1mainValue【道路】&#10;有形固定資産減価償却率">
          <a:extLst>
            <a:ext uri="{FF2B5EF4-FFF2-40B4-BE49-F238E27FC236}">
              <a16:creationId xmlns:a16="http://schemas.microsoft.com/office/drawing/2014/main" id="{AF236D00-1EF2-4EF2-84E0-154AF728121F}"/>
            </a:ext>
          </a:extLst>
        </xdr:cNvPr>
        <xdr:cNvSpPr txBox="1"/>
      </xdr:nvSpPr>
      <xdr:spPr>
        <a:xfrm>
          <a:off x="3582044" y="68308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39</xdr:row>
      <xdr:rowOff>113228</xdr:rowOff>
    </xdr:from>
    <xdr:ext cx="405111" cy="259045"/>
    <xdr:sp macro="" textlink="">
      <xdr:nvSpPr>
        <xdr:cNvPr id="89" name="n_2mainValue【道路】&#10;有形固定資産減価償却率">
          <a:extLst>
            <a:ext uri="{FF2B5EF4-FFF2-40B4-BE49-F238E27FC236}">
              <a16:creationId xmlns:a16="http://schemas.microsoft.com/office/drawing/2014/main" id="{561069AD-68DE-430F-A8B1-6320BEF15EC2}"/>
            </a:ext>
          </a:extLst>
        </xdr:cNvPr>
        <xdr:cNvSpPr txBox="1"/>
      </xdr:nvSpPr>
      <xdr:spPr>
        <a:xfrm>
          <a:off x="2705744" y="67997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39</xdr:row>
      <xdr:rowOff>82204</xdr:rowOff>
    </xdr:from>
    <xdr:ext cx="405111" cy="259045"/>
    <xdr:sp macro="" textlink="">
      <xdr:nvSpPr>
        <xdr:cNvPr id="90" name="n_3mainValue【道路】&#10;有形固定資産減価償却率">
          <a:extLst>
            <a:ext uri="{FF2B5EF4-FFF2-40B4-BE49-F238E27FC236}">
              <a16:creationId xmlns:a16="http://schemas.microsoft.com/office/drawing/2014/main" id="{6847EA80-E2C3-4074-8744-C07A2BE6FAA1}"/>
            </a:ext>
          </a:extLst>
        </xdr:cNvPr>
        <xdr:cNvSpPr txBox="1"/>
      </xdr:nvSpPr>
      <xdr:spPr>
        <a:xfrm>
          <a:off x="1816744" y="67687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39</xdr:row>
      <xdr:rowOff>51180</xdr:rowOff>
    </xdr:from>
    <xdr:ext cx="405111" cy="259045"/>
    <xdr:sp macro="" textlink="">
      <xdr:nvSpPr>
        <xdr:cNvPr id="91" name="n_4mainValue【道路】&#10;有形固定資産減価償却率">
          <a:extLst>
            <a:ext uri="{FF2B5EF4-FFF2-40B4-BE49-F238E27FC236}">
              <a16:creationId xmlns:a16="http://schemas.microsoft.com/office/drawing/2014/main" id="{73DF20D1-2F68-4C69-9B9A-87B9979A0D12}"/>
            </a:ext>
          </a:extLst>
        </xdr:cNvPr>
        <xdr:cNvSpPr txBox="1"/>
      </xdr:nvSpPr>
      <xdr:spPr>
        <a:xfrm>
          <a:off x="927744" y="67377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2" name="正方形/長方形 91">
          <a:extLst>
            <a:ext uri="{FF2B5EF4-FFF2-40B4-BE49-F238E27FC236}">
              <a16:creationId xmlns:a16="http://schemas.microsoft.com/office/drawing/2014/main" id="{D115D7A7-B0B3-47BC-918B-19E6B5A05FEE}"/>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3" name="正方形/長方形 92">
          <a:extLst>
            <a:ext uri="{FF2B5EF4-FFF2-40B4-BE49-F238E27FC236}">
              <a16:creationId xmlns:a16="http://schemas.microsoft.com/office/drawing/2014/main" id="{880D3D90-8821-4704-9DBC-A413B5874160}"/>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4" name="正方形/長方形 93">
          <a:extLst>
            <a:ext uri="{FF2B5EF4-FFF2-40B4-BE49-F238E27FC236}">
              <a16:creationId xmlns:a16="http://schemas.microsoft.com/office/drawing/2014/main" id="{4F57EF84-9949-447B-B53A-20C3EF6DFC87}"/>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103/146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5" name="正方形/長方形 94">
          <a:extLst>
            <a:ext uri="{FF2B5EF4-FFF2-40B4-BE49-F238E27FC236}">
              <a16:creationId xmlns:a16="http://schemas.microsoft.com/office/drawing/2014/main" id="{2BDE16ED-F0CD-417B-BC0A-F24DB380FF0E}"/>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6" name="正方形/長方形 95">
          <a:extLst>
            <a:ext uri="{FF2B5EF4-FFF2-40B4-BE49-F238E27FC236}">
              <a16:creationId xmlns:a16="http://schemas.microsoft.com/office/drawing/2014/main" id="{4461A0D1-F9CD-45D8-B980-2D0ADDCBEFBC}"/>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7" name="正方形/長方形 96">
          <a:extLst>
            <a:ext uri="{FF2B5EF4-FFF2-40B4-BE49-F238E27FC236}">
              <a16:creationId xmlns:a16="http://schemas.microsoft.com/office/drawing/2014/main" id="{2535133E-7FBF-4E42-93C7-A2AB83EE9A24}"/>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8" name="正方形/長方形 97">
          <a:extLst>
            <a:ext uri="{FF2B5EF4-FFF2-40B4-BE49-F238E27FC236}">
              <a16:creationId xmlns:a16="http://schemas.microsoft.com/office/drawing/2014/main" id="{B8B036AB-0422-4225-B6D3-35156FADD93E}"/>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19.506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9" name="正方形/長方形 98">
          <a:extLst>
            <a:ext uri="{FF2B5EF4-FFF2-40B4-BE49-F238E27FC236}">
              <a16:creationId xmlns:a16="http://schemas.microsoft.com/office/drawing/2014/main" id="{2B70D954-6E51-48F3-9F18-81DB79560E92}"/>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100" name="テキスト ボックス 99">
          <a:extLst>
            <a:ext uri="{FF2B5EF4-FFF2-40B4-BE49-F238E27FC236}">
              <a16:creationId xmlns:a16="http://schemas.microsoft.com/office/drawing/2014/main" id="{A4F52D04-7CC2-4C53-85D5-5A0AD08C3E05}"/>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1" name="直線コネクタ 100">
          <a:extLst>
            <a:ext uri="{FF2B5EF4-FFF2-40B4-BE49-F238E27FC236}">
              <a16:creationId xmlns:a16="http://schemas.microsoft.com/office/drawing/2014/main" id="{7BE753BC-15BD-4339-B3EF-B29B472CF082}"/>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2" name="直線コネクタ 101">
          <a:extLst>
            <a:ext uri="{FF2B5EF4-FFF2-40B4-BE49-F238E27FC236}">
              <a16:creationId xmlns:a16="http://schemas.microsoft.com/office/drawing/2014/main" id="{DC76F70F-AD2D-41DE-975E-63F102D16534}"/>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3" name="テキスト ボックス 102">
          <a:extLst>
            <a:ext uri="{FF2B5EF4-FFF2-40B4-BE49-F238E27FC236}">
              <a16:creationId xmlns:a16="http://schemas.microsoft.com/office/drawing/2014/main" id="{BEBA21AD-B072-407B-9CDC-157EACF23292}"/>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4" name="直線コネクタ 103">
          <a:extLst>
            <a:ext uri="{FF2B5EF4-FFF2-40B4-BE49-F238E27FC236}">
              <a16:creationId xmlns:a16="http://schemas.microsoft.com/office/drawing/2014/main" id="{10486648-B78B-4D57-A089-3890926F2198}"/>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39</xdr:row>
      <xdr:rowOff>29227</xdr:rowOff>
    </xdr:from>
    <xdr:ext cx="595419" cy="259045"/>
    <xdr:sp macro="" textlink="">
      <xdr:nvSpPr>
        <xdr:cNvPr id="105" name="テキスト ボックス 104">
          <a:extLst>
            <a:ext uri="{FF2B5EF4-FFF2-40B4-BE49-F238E27FC236}">
              <a16:creationId xmlns:a16="http://schemas.microsoft.com/office/drawing/2014/main" id="{132C62EA-7399-4957-A3D5-B34D7E8BCAB2}"/>
            </a:ext>
          </a:extLst>
        </xdr:cNvPr>
        <xdr:cNvSpPr txBox="1"/>
      </xdr:nvSpPr>
      <xdr:spPr>
        <a:xfrm>
          <a:off x="6008581" y="671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6" name="直線コネクタ 105">
          <a:extLst>
            <a:ext uri="{FF2B5EF4-FFF2-40B4-BE49-F238E27FC236}">
              <a16:creationId xmlns:a16="http://schemas.microsoft.com/office/drawing/2014/main" id="{07FB2C8E-0FCC-43FA-AE4B-BEAB7BF538C6}"/>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162577</xdr:rowOff>
    </xdr:from>
    <xdr:ext cx="595419" cy="259045"/>
    <xdr:sp macro="" textlink="">
      <xdr:nvSpPr>
        <xdr:cNvPr id="107" name="テキスト ボックス 106">
          <a:extLst>
            <a:ext uri="{FF2B5EF4-FFF2-40B4-BE49-F238E27FC236}">
              <a16:creationId xmlns:a16="http://schemas.microsoft.com/office/drawing/2014/main" id="{F49478BB-033D-4135-B2DA-C2498172E6FC}"/>
            </a:ext>
          </a:extLst>
        </xdr:cNvPr>
        <xdr:cNvSpPr txBox="1"/>
      </xdr:nvSpPr>
      <xdr:spPr>
        <a:xfrm>
          <a:off x="6008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8" name="直線コネクタ 107">
          <a:extLst>
            <a:ext uri="{FF2B5EF4-FFF2-40B4-BE49-F238E27FC236}">
              <a16:creationId xmlns:a16="http://schemas.microsoft.com/office/drawing/2014/main" id="{C2953174-9750-4A5B-91B8-C9108AF6EAC0}"/>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124477</xdr:rowOff>
    </xdr:from>
    <xdr:ext cx="595419" cy="259045"/>
    <xdr:sp macro="" textlink="">
      <xdr:nvSpPr>
        <xdr:cNvPr id="109" name="テキスト ボックス 108">
          <a:extLst>
            <a:ext uri="{FF2B5EF4-FFF2-40B4-BE49-F238E27FC236}">
              <a16:creationId xmlns:a16="http://schemas.microsoft.com/office/drawing/2014/main" id="{58BDBDCF-8437-4DEB-94BD-14D035C877E2}"/>
            </a:ext>
          </a:extLst>
        </xdr:cNvPr>
        <xdr:cNvSpPr txBox="1"/>
      </xdr:nvSpPr>
      <xdr:spPr>
        <a:xfrm>
          <a:off x="6008581" y="595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10" name="直線コネクタ 109">
          <a:extLst>
            <a:ext uri="{FF2B5EF4-FFF2-40B4-BE49-F238E27FC236}">
              <a16:creationId xmlns:a16="http://schemas.microsoft.com/office/drawing/2014/main" id="{B84BB720-89A3-487C-82B5-F624A3760EB9}"/>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86377</xdr:rowOff>
    </xdr:from>
    <xdr:ext cx="595419" cy="259045"/>
    <xdr:sp macro="" textlink="">
      <xdr:nvSpPr>
        <xdr:cNvPr id="111" name="テキスト ボックス 110">
          <a:extLst>
            <a:ext uri="{FF2B5EF4-FFF2-40B4-BE49-F238E27FC236}">
              <a16:creationId xmlns:a16="http://schemas.microsoft.com/office/drawing/2014/main" id="{D80DA472-CD47-4B8A-8B32-F0878AAE51FB}"/>
            </a:ext>
          </a:extLst>
        </xdr:cNvPr>
        <xdr:cNvSpPr txBox="1"/>
      </xdr:nvSpPr>
      <xdr:spPr>
        <a:xfrm>
          <a:off x="6008581" y="557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2" name="直線コネクタ 111">
          <a:extLst>
            <a:ext uri="{FF2B5EF4-FFF2-40B4-BE49-F238E27FC236}">
              <a16:creationId xmlns:a16="http://schemas.microsoft.com/office/drawing/2014/main" id="{02D1C91E-27E4-4E3C-BE81-FAE81F94E2CB}"/>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30</xdr:row>
      <xdr:rowOff>48277</xdr:rowOff>
    </xdr:from>
    <xdr:ext cx="685572" cy="259045"/>
    <xdr:sp macro="" textlink="">
      <xdr:nvSpPr>
        <xdr:cNvPr id="113" name="テキスト ボックス 112">
          <a:extLst>
            <a:ext uri="{FF2B5EF4-FFF2-40B4-BE49-F238E27FC236}">
              <a16:creationId xmlns:a16="http://schemas.microsoft.com/office/drawing/2014/main" id="{D8E9B897-1C20-4860-926E-63397C9AE938}"/>
            </a:ext>
          </a:extLst>
        </xdr:cNvPr>
        <xdr:cNvSpPr txBox="1"/>
      </xdr:nvSpPr>
      <xdr:spPr>
        <a:xfrm>
          <a:off x="5918428" y="519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4" name="【道路】&#10;一人当たり延長グラフ枠">
          <a:extLst>
            <a:ext uri="{FF2B5EF4-FFF2-40B4-BE49-F238E27FC236}">
              <a16:creationId xmlns:a16="http://schemas.microsoft.com/office/drawing/2014/main" id="{DA72D3DA-D1BB-4710-BA0F-CDE9758F94C9}"/>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125238</xdr:rowOff>
    </xdr:from>
    <xdr:to>
      <xdr:col>54</xdr:col>
      <xdr:colOff>189865</xdr:colOff>
      <xdr:row>42</xdr:row>
      <xdr:rowOff>17858</xdr:rowOff>
    </xdr:to>
    <xdr:cxnSp macro="">
      <xdr:nvCxnSpPr>
        <xdr:cNvPr id="115" name="直線コネクタ 114">
          <a:extLst>
            <a:ext uri="{FF2B5EF4-FFF2-40B4-BE49-F238E27FC236}">
              <a16:creationId xmlns:a16="http://schemas.microsoft.com/office/drawing/2014/main" id="{5E164ED1-61F0-4CF7-A2DA-3D7113F9C66E}"/>
            </a:ext>
          </a:extLst>
        </xdr:cNvPr>
        <xdr:cNvCxnSpPr/>
      </xdr:nvCxnSpPr>
      <xdr:spPr>
        <a:xfrm flipV="1">
          <a:off x="10476865" y="5954538"/>
          <a:ext cx="0" cy="12642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42</xdr:row>
      <xdr:rowOff>21685</xdr:rowOff>
    </xdr:from>
    <xdr:ext cx="534377" cy="259045"/>
    <xdr:sp macro="" textlink="">
      <xdr:nvSpPr>
        <xdr:cNvPr id="116" name="【道路】&#10;一人当たり延長最小値テキスト">
          <a:extLst>
            <a:ext uri="{FF2B5EF4-FFF2-40B4-BE49-F238E27FC236}">
              <a16:creationId xmlns:a16="http://schemas.microsoft.com/office/drawing/2014/main" id="{6F32C66C-B767-4DC9-A71C-643DF704F5E3}"/>
            </a:ext>
          </a:extLst>
        </xdr:cNvPr>
        <xdr:cNvSpPr txBox="1"/>
      </xdr:nvSpPr>
      <xdr:spPr>
        <a:xfrm>
          <a:off x="10515600" y="72225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42</xdr:row>
      <xdr:rowOff>17858</xdr:rowOff>
    </xdr:from>
    <xdr:to>
      <xdr:col>55</xdr:col>
      <xdr:colOff>88900</xdr:colOff>
      <xdr:row>42</xdr:row>
      <xdr:rowOff>17858</xdr:rowOff>
    </xdr:to>
    <xdr:cxnSp macro="">
      <xdr:nvCxnSpPr>
        <xdr:cNvPr id="117" name="直線コネクタ 116">
          <a:extLst>
            <a:ext uri="{FF2B5EF4-FFF2-40B4-BE49-F238E27FC236}">
              <a16:creationId xmlns:a16="http://schemas.microsoft.com/office/drawing/2014/main" id="{234D3FD9-6A51-43E1-8081-E18867F29BB8}"/>
            </a:ext>
          </a:extLst>
        </xdr:cNvPr>
        <xdr:cNvCxnSpPr/>
      </xdr:nvCxnSpPr>
      <xdr:spPr>
        <a:xfrm>
          <a:off x="10388600" y="72187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71915</xdr:rowOff>
    </xdr:from>
    <xdr:ext cx="599010" cy="259045"/>
    <xdr:sp macro="" textlink="">
      <xdr:nvSpPr>
        <xdr:cNvPr id="118" name="【道路】&#10;一人当たり延長最大値テキスト">
          <a:extLst>
            <a:ext uri="{FF2B5EF4-FFF2-40B4-BE49-F238E27FC236}">
              <a16:creationId xmlns:a16="http://schemas.microsoft.com/office/drawing/2014/main" id="{FD227943-F091-4D0E-AA90-93129B226415}"/>
            </a:ext>
          </a:extLst>
        </xdr:cNvPr>
        <xdr:cNvSpPr txBox="1"/>
      </xdr:nvSpPr>
      <xdr:spPr>
        <a:xfrm>
          <a:off x="10515600" y="57297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674.258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125238</xdr:rowOff>
    </xdr:from>
    <xdr:to>
      <xdr:col>55</xdr:col>
      <xdr:colOff>88900</xdr:colOff>
      <xdr:row>34</xdr:row>
      <xdr:rowOff>125238</xdr:rowOff>
    </xdr:to>
    <xdr:cxnSp macro="">
      <xdr:nvCxnSpPr>
        <xdr:cNvPr id="119" name="直線コネクタ 118">
          <a:extLst>
            <a:ext uri="{FF2B5EF4-FFF2-40B4-BE49-F238E27FC236}">
              <a16:creationId xmlns:a16="http://schemas.microsoft.com/office/drawing/2014/main" id="{5D0531CC-9A83-42EF-8F3B-7BA6A3E67B79}"/>
            </a:ext>
          </a:extLst>
        </xdr:cNvPr>
        <xdr:cNvCxnSpPr/>
      </xdr:nvCxnSpPr>
      <xdr:spPr>
        <a:xfrm>
          <a:off x="10388600" y="59545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40</xdr:row>
      <xdr:rowOff>14243</xdr:rowOff>
    </xdr:from>
    <xdr:ext cx="534377" cy="259045"/>
    <xdr:sp macro="" textlink="">
      <xdr:nvSpPr>
        <xdr:cNvPr id="120" name="【道路】&#10;一人当たり延長平均値テキスト">
          <a:extLst>
            <a:ext uri="{FF2B5EF4-FFF2-40B4-BE49-F238E27FC236}">
              <a16:creationId xmlns:a16="http://schemas.microsoft.com/office/drawing/2014/main" id="{0947E27C-8391-42CA-9F8E-57DB5A1032BA}"/>
            </a:ext>
          </a:extLst>
        </xdr:cNvPr>
        <xdr:cNvSpPr txBox="1"/>
      </xdr:nvSpPr>
      <xdr:spPr>
        <a:xfrm>
          <a:off x="10515600" y="687224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162816</xdr:rowOff>
    </xdr:from>
    <xdr:to>
      <xdr:col>55</xdr:col>
      <xdr:colOff>50800</xdr:colOff>
      <xdr:row>41</xdr:row>
      <xdr:rowOff>92966</xdr:rowOff>
    </xdr:to>
    <xdr:sp macro="" textlink="">
      <xdr:nvSpPr>
        <xdr:cNvPr id="121" name="フローチャート: 判断 120">
          <a:extLst>
            <a:ext uri="{FF2B5EF4-FFF2-40B4-BE49-F238E27FC236}">
              <a16:creationId xmlns:a16="http://schemas.microsoft.com/office/drawing/2014/main" id="{8F1F4F80-8AA2-4715-8E37-5CEA93F9B6DA}"/>
            </a:ext>
          </a:extLst>
        </xdr:cNvPr>
        <xdr:cNvSpPr/>
      </xdr:nvSpPr>
      <xdr:spPr>
        <a:xfrm>
          <a:off x="10426700" y="70208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40</xdr:row>
      <xdr:rowOff>153919</xdr:rowOff>
    </xdr:from>
    <xdr:to>
      <xdr:col>50</xdr:col>
      <xdr:colOff>165100</xdr:colOff>
      <xdr:row>41</xdr:row>
      <xdr:rowOff>84069</xdr:rowOff>
    </xdr:to>
    <xdr:sp macro="" textlink="">
      <xdr:nvSpPr>
        <xdr:cNvPr id="122" name="フローチャート: 判断 121">
          <a:extLst>
            <a:ext uri="{FF2B5EF4-FFF2-40B4-BE49-F238E27FC236}">
              <a16:creationId xmlns:a16="http://schemas.microsoft.com/office/drawing/2014/main" id="{31B2B85A-8E2F-47B0-87E4-4B4D4DA9B50E}"/>
            </a:ext>
          </a:extLst>
        </xdr:cNvPr>
        <xdr:cNvSpPr/>
      </xdr:nvSpPr>
      <xdr:spPr>
        <a:xfrm>
          <a:off x="9588500" y="70119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40</xdr:row>
      <xdr:rowOff>160704</xdr:rowOff>
    </xdr:from>
    <xdr:to>
      <xdr:col>46</xdr:col>
      <xdr:colOff>38100</xdr:colOff>
      <xdr:row>41</xdr:row>
      <xdr:rowOff>90854</xdr:rowOff>
    </xdr:to>
    <xdr:sp macro="" textlink="">
      <xdr:nvSpPr>
        <xdr:cNvPr id="123" name="フローチャート: 判断 122">
          <a:extLst>
            <a:ext uri="{FF2B5EF4-FFF2-40B4-BE49-F238E27FC236}">
              <a16:creationId xmlns:a16="http://schemas.microsoft.com/office/drawing/2014/main" id="{0B1ED296-7277-4C70-8499-56CA2BA00DD0}"/>
            </a:ext>
          </a:extLst>
        </xdr:cNvPr>
        <xdr:cNvSpPr/>
      </xdr:nvSpPr>
      <xdr:spPr>
        <a:xfrm>
          <a:off x="8699500" y="7018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40</xdr:row>
      <xdr:rowOff>163206</xdr:rowOff>
    </xdr:from>
    <xdr:to>
      <xdr:col>41</xdr:col>
      <xdr:colOff>101600</xdr:colOff>
      <xdr:row>41</xdr:row>
      <xdr:rowOff>93356</xdr:rowOff>
    </xdr:to>
    <xdr:sp macro="" textlink="">
      <xdr:nvSpPr>
        <xdr:cNvPr id="124" name="フローチャート: 判断 123">
          <a:extLst>
            <a:ext uri="{FF2B5EF4-FFF2-40B4-BE49-F238E27FC236}">
              <a16:creationId xmlns:a16="http://schemas.microsoft.com/office/drawing/2014/main" id="{91381173-D59C-4A85-A40C-7C5A3074DEAF}"/>
            </a:ext>
          </a:extLst>
        </xdr:cNvPr>
        <xdr:cNvSpPr/>
      </xdr:nvSpPr>
      <xdr:spPr>
        <a:xfrm>
          <a:off x="7810500" y="7021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40</xdr:row>
      <xdr:rowOff>168936</xdr:rowOff>
    </xdr:from>
    <xdr:to>
      <xdr:col>36</xdr:col>
      <xdr:colOff>165100</xdr:colOff>
      <xdr:row>41</xdr:row>
      <xdr:rowOff>99086</xdr:rowOff>
    </xdr:to>
    <xdr:sp macro="" textlink="">
      <xdr:nvSpPr>
        <xdr:cNvPr id="125" name="フローチャート: 判断 124">
          <a:extLst>
            <a:ext uri="{FF2B5EF4-FFF2-40B4-BE49-F238E27FC236}">
              <a16:creationId xmlns:a16="http://schemas.microsoft.com/office/drawing/2014/main" id="{C28F240B-CD51-4D15-A35F-6A0845F33F07}"/>
            </a:ext>
          </a:extLst>
        </xdr:cNvPr>
        <xdr:cNvSpPr/>
      </xdr:nvSpPr>
      <xdr:spPr>
        <a:xfrm>
          <a:off x="6921500" y="70269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5CAB2663-317B-4829-A669-1B74AFC513DF}"/>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16D775AE-B348-4C32-911E-F26BF1117D53}"/>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CCC5C9B5-A9F6-4473-824E-38F875A70AAF}"/>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55E2B696-CE4B-4397-A2B1-0B383DB2406E}"/>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30" name="テキスト ボックス 129">
          <a:extLst>
            <a:ext uri="{FF2B5EF4-FFF2-40B4-BE49-F238E27FC236}">
              <a16:creationId xmlns:a16="http://schemas.microsoft.com/office/drawing/2014/main" id="{EAAB9870-9AA0-4C1F-904D-B76E6F7FE9AA}"/>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41</xdr:row>
      <xdr:rowOff>44000</xdr:rowOff>
    </xdr:from>
    <xdr:to>
      <xdr:col>55</xdr:col>
      <xdr:colOff>50800</xdr:colOff>
      <xdr:row>41</xdr:row>
      <xdr:rowOff>145600</xdr:rowOff>
    </xdr:to>
    <xdr:sp macro="" textlink="">
      <xdr:nvSpPr>
        <xdr:cNvPr id="131" name="楕円 130">
          <a:extLst>
            <a:ext uri="{FF2B5EF4-FFF2-40B4-BE49-F238E27FC236}">
              <a16:creationId xmlns:a16="http://schemas.microsoft.com/office/drawing/2014/main" id="{A064A7AE-6015-434F-BE37-EFB9B0FBD385}"/>
            </a:ext>
          </a:extLst>
        </xdr:cNvPr>
        <xdr:cNvSpPr/>
      </xdr:nvSpPr>
      <xdr:spPr>
        <a:xfrm>
          <a:off x="10426700" y="7073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40</xdr:row>
      <xdr:rowOff>141242</xdr:rowOff>
    </xdr:from>
    <xdr:ext cx="534377" cy="259045"/>
    <xdr:sp macro="" textlink="">
      <xdr:nvSpPr>
        <xdr:cNvPr id="132" name="【道路】&#10;一人当たり延長該当値テキスト">
          <a:extLst>
            <a:ext uri="{FF2B5EF4-FFF2-40B4-BE49-F238E27FC236}">
              <a16:creationId xmlns:a16="http://schemas.microsoft.com/office/drawing/2014/main" id="{CF6A3B49-82F5-4866-8440-7F0FE9AD8770}"/>
            </a:ext>
          </a:extLst>
        </xdr:cNvPr>
        <xdr:cNvSpPr txBox="1"/>
      </xdr:nvSpPr>
      <xdr:spPr>
        <a:xfrm>
          <a:off x="10515600" y="69992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41</xdr:row>
      <xdr:rowOff>47397</xdr:rowOff>
    </xdr:from>
    <xdr:to>
      <xdr:col>50</xdr:col>
      <xdr:colOff>165100</xdr:colOff>
      <xdr:row>41</xdr:row>
      <xdr:rowOff>148997</xdr:rowOff>
    </xdr:to>
    <xdr:sp macro="" textlink="">
      <xdr:nvSpPr>
        <xdr:cNvPr id="133" name="楕円 132">
          <a:extLst>
            <a:ext uri="{FF2B5EF4-FFF2-40B4-BE49-F238E27FC236}">
              <a16:creationId xmlns:a16="http://schemas.microsoft.com/office/drawing/2014/main" id="{4E38F295-2764-433C-9C6B-B311F3040605}"/>
            </a:ext>
          </a:extLst>
        </xdr:cNvPr>
        <xdr:cNvSpPr/>
      </xdr:nvSpPr>
      <xdr:spPr>
        <a:xfrm>
          <a:off x="9588500" y="70768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41</xdr:row>
      <xdr:rowOff>94800</xdr:rowOff>
    </xdr:from>
    <xdr:to>
      <xdr:col>55</xdr:col>
      <xdr:colOff>0</xdr:colOff>
      <xdr:row>41</xdr:row>
      <xdr:rowOff>98197</xdr:rowOff>
    </xdr:to>
    <xdr:cxnSp macro="">
      <xdr:nvCxnSpPr>
        <xdr:cNvPr id="134" name="直線コネクタ 133">
          <a:extLst>
            <a:ext uri="{FF2B5EF4-FFF2-40B4-BE49-F238E27FC236}">
              <a16:creationId xmlns:a16="http://schemas.microsoft.com/office/drawing/2014/main" id="{91D77BF6-5559-4B99-A24B-46CB0485CDE4}"/>
            </a:ext>
          </a:extLst>
        </xdr:cNvPr>
        <xdr:cNvCxnSpPr/>
      </xdr:nvCxnSpPr>
      <xdr:spPr>
        <a:xfrm flipV="1">
          <a:off x="9639300" y="7124250"/>
          <a:ext cx="838200" cy="33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41</xdr:row>
      <xdr:rowOff>49020</xdr:rowOff>
    </xdr:from>
    <xdr:to>
      <xdr:col>46</xdr:col>
      <xdr:colOff>38100</xdr:colOff>
      <xdr:row>41</xdr:row>
      <xdr:rowOff>150620</xdr:rowOff>
    </xdr:to>
    <xdr:sp macro="" textlink="">
      <xdr:nvSpPr>
        <xdr:cNvPr id="135" name="楕円 134">
          <a:extLst>
            <a:ext uri="{FF2B5EF4-FFF2-40B4-BE49-F238E27FC236}">
              <a16:creationId xmlns:a16="http://schemas.microsoft.com/office/drawing/2014/main" id="{1C8ABE5F-56C5-44CF-A44A-2F3598082A8F}"/>
            </a:ext>
          </a:extLst>
        </xdr:cNvPr>
        <xdr:cNvSpPr/>
      </xdr:nvSpPr>
      <xdr:spPr>
        <a:xfrm>
          <a:off x="8699500" y="7078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41</xdr:row>
      <xdr:rowOff>98197</xdr:rowOff>
    </xdr:from>
    <xdr:to>
      <xdr:col>50</xdr:col>
      <xdr:colOff>114300</xdr:colOff>
      <xdr:row>41</xdr:row>
      <xdr:rowOff>99820</xdr:rowOff>
    </xdr:to>
    <xdr:cxnSp macro="">
      <xdr:nvCxnSpPr>
        <xdr:cNvPr id="136" name="直線コネクタ 135">
          <a:extLst>
            <a:ext uri="{FF2B5EF4-FFF2-40B4-BE49-F238E27FC236}">
              <a16:creationId xmlns:a16="http://schemas.microsoft.com/office/drawing/2014/main" id="{EB018EDC-BDE9-4F66-8E9E-98494BD72B6B}"/>
            </a:ext>
          </a:extLst>
        </xdr:cNvPr>
        <xdr:cNvCxnSpPr/>
      </xdr:nvCxnSpPr>
      <xdr:spPr>
        <a:xfrm flipV="1">
          <a:off x="8750300" y="7127647"/>
          <a:ext cx="889000" cy="16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41</xdr:row>
      <xdr:rowOff>50598</xdr:rowOff>
    </xdr:from>
    <xdr:to>
      <xdr:col>41</xdr:col>
      <xdr:colOff>101600</xdr:colOff>
      <xdr:row>41</xdr:row>
      <xdr:rowOff>152198</xdr:rowOff>
    </xdr:to>
    <xdr:sp macro="" textlink="">
      <xdr:nvSpPr>
        <xdr:cNvPr id="137" name="楕円 136">
          <a:extLst>
            <a:ext uri="{FF2B5EF4-FFF2-40B4-BE49-F238E27FC236}">
              <a16:creationId xmlns:a16="http://schemas.microsoft.com/office/drawing/2014/main" id="{860F237F-1F4E-47D4-859E-96582881838B}"/>
            </a:ext>
          </a:extLst>
        </xdr:cNvPr>
        <xdr:cNvSpPr/>
      </xdr:nvSpPr>
      <xdr:spPr>
        <a:xfrm>
          <a:off x="7810500" y="7080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41</xdr:row>
      <xdr:rowOff>99820</xdr:rowOff>
    </xdr:from>
    <xdr:to>
      <xdr:col>45</xdr:col>
      <xdr:colOff>177800</xdr:colOff>
      <xdr:row>41</xdr:row>
      <xdr:rowOff>101398</xdr:rowOff>
    </xdr:to>
    <xdr:cxnSp macro="">
      <xdr:nvCxnSpPr>
        <xdr:cNvPr id="138" name="直線コネクタ 137">
          <a:extLst>
            <a:ext uri="{FF2B5EF4-FFF2-40B4-BE49-F238E27FC236}">
              <a16:creationId xmlns:a16="http://schemas.microsoft.com/office/drawing/2014/main" id="{C05E2A92-AC67-4320-A593-D8E95AD4F446}"/>
            </a:ext>
          </a:extLst>
        </xdr:cNvPr>
        <xdr:cNvCxnSpPr/>
      </xdr:nvCxnSpPr>
      <xdr:spPr>
        <a:xfrm flipV="1">
          <a:off x="7861300" y="7129270"/>
          <a:ext cx="889000" cy="1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41</xdr:row>
      <xdr:rowOff>52221</xdr:rowOff>
    </xdr:from>
    <xdr:to>
      <xdr:col>36</xdr:col>
      <xdr:colOff>165100</xdr:colOff>
      <xdr:row>41</xdr:row>
      <xdr:rowOff>153821</xdr:rowOff>
    </xdr:to>
    <xdr:sp macro="" textlink="">
      <xdr:nvSpPr>
        <xdr:cNvPr id="139" name="楕円 138">
          <a:extLst>
            <a:ext uri="{FF2B5EF4-FFF2-40B4-BE49-F238E27FC236}">
              <a16:creationId xmlns:a16="http://schemas.microsoft.com/office/drawing/2014/main" id="{B21D25B9-AE4F-47E3-8B37-602E4FA6A106}"/>
            </a:ext>
          </a:extLst>
        </xdr:cNvPr>
        <xdr:cNvSpPr/>
      </xdr:nvSpPr>
      <xdr:spPr>
        <a:xfrm>
          <a:off x="6921500" y="70816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41</xdr:row>
      <xdr:rowOff>101398</xdr:rowOff>
    </xdr:from>
    <xdr:to>
      <xdr:col>41</xdr:col>
      <xdr:colOff>50800</xdr:colOff>
      <xdr:row>41</xdr:row>
      <xdr:rowOff>103021</xdr:rowOff>
    </xdr:to>
    <xdr:cxnSp macro="">
      <xdr:nvCxnSpPr>
        <xdr:cNvPr id="140" name="直線コネクタ 139">
          <a:extLst>
            <a:ext uri="{FF2B5EF4-FFF2-40B4-BE49-F238E27FC236}">
              <a16:creationId xmlns:a16="http://schemas.microsoft.com/office/drawing/2014/main" id="{3987263D-482A-4729-A077-D67227E1CFF8}"/>
            </a:ext>
          </a:extLst>
        </xdr:cNvPr>
        <xdr:cNvCxnSpPr/>
      </xdr:nvCxnSpPr>
      <xdr:spPr>
        <a:xfrm flipV="1">
          <a:off x="6972300" y="7130848"/>
          <a:ext cx="889000" cy="16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39</xdr:row>
      <xdr:rowOff>100596</xdr:rowOff>
    </xdr:from>
    <xdr:ext cx="534377" cy="259045"/>
    <xdr:sp macro="" textlink="">
      <xdr:nvSpPr>
        <xdr:cNvPr id="141" name="n_1aveValue【道路】&#10;一人当たり延長">
          <a:extLst>
            <a:ext uri="{FF2B5EF4-FFF2-40B4-BE49-F238E27FC236}">
              <a16:creationId xmlns:a16="http://schemas.microsoft.com/office/drawing/2014/main" id="{5AE288E0-4AFA-4DD2-8EAA-F736932B3E85}"/>
            </a:ext>
          </a:extLst>
        </xdr:cNvPr>
        <xdr:cNvSpPr txBox="1"/>
      </xdr:nvSpPr>
      <xdr:spPr>
        <a:xfrm>
          <a:off x="9359411" y="67871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39</xdr:row>
      <xdr:rowOff>107381</xdr:rowOff>
    </xdr:from>
    <xdr:ext cx="534377" cy="259045"/>
    <xdr:sp macro="" textlink="">
      <xdr:nvSpPr>
        <xdr:cNvPr id="142" name="n_2aveValue【道路】&#10;一人当たり延長">
          <a:extLst>
            <a:ext uri="{FF2B5EF4-FFF2-40B4-BE49-F238E27FC236}">
              <a16:creationId xmlns:a16="http://schemas.microsoft.com/office/drawing/2014/main" id="{31220C13-B9B0-4ED5-BC48-39036BB66C0E}"/>
            </a:ext>
          </a:extLst>
        </xdr:cNvPr>
        <xdr:cNvSpPr txBox="1"/>
      </xdr:nvSpPr>
      <xdr:spPr>
        <a:xfrm>
          <a:off x="8483111" y="67939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39</xdr:row>
      <xdr:rowOff>109883</xdr:rowOff>
    </xdr:from>
    <xdr:ext cx="534377" cy="259045"/>
    <xdr:sp macro="" textlink="">
      <xdr:nvSpPr>
        <xdr:cNvPr id="143" name="n_3aveValue【道路】&#10;一人当たり延長">
          <a:extLst>
            <a:ext uri="{FF2B5EF4-FFF2-40B4-BE49-F238E27FC236}">
              <a16:creationId xmlns:a16="http://schemas.microsoft.com/office/drawing/2014/main" id="{B2CDDCBF-6D91-4287-A4E3-002F7979A9BD}"/>
            </a:ext>
          </a:extLst>
        </xdr:cNvPr>
        <xdr:cNvSpPr txBox="1"/>
      </xdr:nvSpPr>
      <xdr:spPr>
        <a:xfrm>
          <a:off x="7594111" y="67964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39</xdr:row>
      <xdr:rowOff>115613</xdr:rowOff>
    </xdr:from>
    <xdr:ext cx="534377" cy="259045"/>
    <xdr:sp macro="" textlink="">
      <xdr:nvSpPr>
        <xdr:cNvPr id="144" name="n_4aveValue【道路】&#10;一人当たり延長">
          <a:extLst>
            <a:ext uri="{FF2B5EF4-FFF2-40B4-BE49-F238E27FC236}">
              <a16:creationId xmlns:a16="http://schemas.microsoft.com/office/drawing/2014/main" id="{8824ACC6-0C47-418C-BC65-B50A67F015E4}"/>
            </a:ext>
          </a:extLst>
        </xdr:cNvPr>
        <xdr:cNvSpPr txBox="1"/>
      </xdr:nvSpPr>
      <xdr:spPr>
        <a:xfrm>
          <a:off x="6705111" y="68021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41</xdr:row>
      <xdr:rowOff>140124</xdr:rowOff>
    </xdr:from>
    <xdr:ext cx="534377" cy="259045"/>
    <xdr:sp macro="" textlink="">
      <xdr:nvSpPr>
        <xdr:cNvPr id="145" name="n_1mainValue【道路】&#10;一人当たり延長">
          <a:extLst>
            <a:ext uri="{FF2B5EF4-FFF2-40B4-BE49-F238E27FC236}">
              <a16:creationId xmlns:a16="http://schemas.microsoft.com/office/drawing/2014/main" id="{94D72BA4-BC3E-4CF2-A6C6-CDBB43D09F40}"/>
            </a:ext>
          </a:extLst>
        </xdr:cNvPr>
        <xdr:cNvSpPr txBox="1"/>
      </xdr:nvSpPr>
      <xdr:spPr>
        <a:xfrm>
          <a:off x="9359411" y="71695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58.453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41</xdr:row>
      <xdr:rowOff>141747</xdr:rowOff>
    </xdr:from>
    <xdr:ext cx="534377" cy="259045"/>
    <xdr:sp macro="" textlink="">
      <xdr:nvSpPr>
        <xdr:cNvPr id="146" name="n_2mainValue【道路】&#10;一人当たり延長">
          <a:extLst>
            <a:ext uri="{FF2B5EF4-FFF2-40B4-BE49-F238E27FC236}">
              <a16:creationId xmlns:a16="http://schemas.microsoft.com/office/drawing/2014/main" id="{72D360EA-B92C-4295-B55A-5A68DFCD49D6}"/>
            </a:ext>
          </a:extLst>
        </xdr:cNvPr>
        <xdr:cNvSpPr txBox="1"/>
      </xdr:nvSpPr>
      <xdr:spPr>
        <a:xfrm>
          <a:off x="8483111" y="71711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41</xdr:row>
      <xdr:rowOff>143325</xdr:rowOff>
    </xdr:from>
    <xdr:ext cx="534377" cy="259045"/>
    <xdr:sp macro="" textlink="">
      <xdr:nvSpPr>
        <xdr:cNvPr id="147" name="n_3mainValue【道路】&#10;一人当たり延長">
          <a:extLst>
            <a:ext uri="{FF2B5EF4-FFF2-40B4-BE49-F238E27FC236}">
              <a16:creationId xmlns:a16="http://schemas.microsoft.com/office/drawing/2014/main" id="{D7209C5A-B830-40A7-98B7-521D31A5AC41}"/>
            </a:ext>
          </a:extLst>
        </xdr:cNvPr>
        <xdr:cNvSpPr txBox="1"/>
      </xdr:nvSpPr>
      <xdr:spPr>
        <a:xfrm>
          <a:off x="7594111" y="71727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56.773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41</xdr:row>
      <xdr:rowOff>144948</xdr:rowOff>
    </xdr:from>
    <xdr:ext cx="534377" cy="259045"/>
    <xdr:sp macro="" textlink="">
      <xdr:nvSpPr>
        <xdr:cNvPr id="148" name="n_4mainValue【道路】&#10;一人当たり延長">
          <a:extLst>
            <a:ext uri="{FF2B5EF4-FFF2-40B4-BE49-F238E27FC236}">
              <a16:creationId xmlns:a16="http://schemas.microsoft.com/office/drawing/2014/main" id="{695F65FA-CBF3-4719-8D2F-B3F9C0778F62}"/>
            </a:ext>
          </a:extLst>
        </xdr:cNvPr>
        <xdr:cNvSpPr txBox="1"/>
      </xdr:nvSpPr>
      <xdr:spPr>
        <a:xfrm>
          <a:off x="6705111" y="71743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55.921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9" name="正方形/長方形 148">
          <a:extLst>
            <a:ext uri="{FF2B5EF4-FFF2-40B4-BE49-F238E27FC236}">
              <a16:creationId xmlns:a16="http://schemas.microsoft.com/office/drawing/2014/main" id="{D6E32A06-28CE-4137-8AD1-B34EF09E9453}"/>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50" name="正方形/長方形 149">
          <a:extLst>
            <a:ext uri="{FF2B5EF4-FFF2-40B4-BE49-F238E27FC236}">
              <a16:creationId xmlns:a16="http://schemas.microsoft.com/office/drawing/2014/main" id="{4BA8CDF1-74F9-4BDD-9AD2-92BD26B2C788}"/>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1" name="正方形/長方形 150">
          <a:extLst>
            <a:ext uri="{FF2B5EF4-FFF2-40B4-BE49-F238E27FC236}">
              <a16:creationId xmlns:a16="http://schemas.microsoft.com/office/drawing/2014/main" id="{FAF4D7CB-E5FD-4225-8F59-7839C85552A9}"/>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38/140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2" name="正方形/長方形 151">
          <a:extLst>
            <a:ext uri="{FF2B5EF4-FFF2-40B4-BE49-F238E27FC236}">
              <a16:creationId xmlns:a16="http://schemas.microsoft.com/office/drawing/2014/main" id="{9ED9E6A3-B57A-4D25-AD80-6031BE7308A4}"/>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3" name="正方形/長方形 152">
          <a:extLst>
            <a:ext uri="{FF2B5EF4-FFF2-40B4-BE49-F238E27FC236}">
              <a16:creationId xmlns:a16="http://schemas.microsoft.com/office/drawing/2014/main" id="{6FD027E7-1769-490B-AF97-743AE297AF3F}"/>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4" name="正方形/長方形 153">
          <a:extLst>
            <a:ext uri="{FF2B5EF4-FFF2-40B4-BE49-F238E27FC236}">
              <a16:creationId xmlns:a16="http://schemas.microsoft.com/office/drawing/2014/main" id="{C6A2F45D-090B-47CE-8018-D791B6F4BA5F}"/>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5" name="正方形/長方形 154">
          <a:extLst>
            <a:ext uri="{FF2B5EF4-FFF2-40B4-BE49-F238E27FC236}">
              <a16:creationId xmlns:a16="http://schemas.microsoft.com/office/drawing/2014/main" id="{E32635DA-4077-41FA-8E07-0FA745F3A290}"/>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6" name="正方形/長方形 155">
          <a:extLst>
            <a:ext uri="{FF2B5EF4-FFF2-40B4-BE49-F238E27FC236}">
              <a16:creationId xmlns:a16="http://schemas.microsoft.com/office/drawing/2014/main" id="{B39F0F5C-EB7F-4060-817F-CA2D5B08038A}"/>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7" name="テキスト ボックス 156">
          <a:extLst>
            <a:ext uri="{FF2B5EF4-FFF2-40B4-BE49-F238E27FC236}">
              <a16:creationId xmlns:a16="http://schemas.microsoft.com/office/drawing/2014/main" id="{C9C7F612-274A-45D4-A61D-2454AF1BAAAB}"/>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8" name="直線コネクタ 157">
          <a:extLst>
            <a:ext uri="{FF2B5EF4-FFF2-40B4-BE49-F238E27FC236}">
              <a16:creationId xmlns:a16="http://schemas.microsoft.com/office/drawing/2014/main" id="{711DEACD-1AFB-4A72-A221-91F9FEEE503C}"/>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9" name="テキスト ボックス 158">
          <a:extLst>
            <a:ext uri="{FF2B5EF4-FFF2-40B4-BE49-F238E27FC236}">
              <a16:creationId xmlns:a16="http://schemas.microsoft.com/office/drawing/2014/main" id="{0D03B09B-260F-4387-98B1-33B7C90960BB}"/>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60" name="直線コネクタ 159">
          <a:extLst>
            <a:ext uri="{FF2B5EF4-FFF2-40B4-BE49-F238E27FC236}">
              <a16:creationId xmlns:a16="http://schemas.microsoft.com/office/drawing/2014/main" id="{7C7374E7-71F3-4392-9B7E-0BCD16FA9AA2}"/>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61" name="テキスト ボックス 160">
          <a:extLst>
            <a:ext uri="{FF2B5EF4-FFF2-40B4-BE49-F238E27FC236}">
              <a16:creationId xmlns:a16="http://schemas.microsoft.com/office/drawing/2014/main" id="{4EEBA96E-3BD1-4088-9581-8F3FD172B656}"/>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62" name="直線コネクタ 161">
          <a:extLst>
            <a:ext uri="{FF2B5EF4-FFF2-40B4-BE49-F238E27FC236}">
              <a16:creationId xmlns:a16="http://schemas.microsoft.com/office/drawing/2014/main" id="{54B1FF4C-8423-4537-9FE7-58D081EEDCFE}"/>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3" name="テキスト ボックス 162">
          <a:extLst>
            <a:ext uri="{FF2B5EF4-FFF2-40B4-BE49-F238E27FC236}">
              <a16:creationId xmlns:a16="http://schemas.microsoft.com/office/drawing/2014/main" id="{680DDB77-4FB3-4661-98A6-1BD3274E0A72}"/>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4" name="直線コネクタ 163">
          <a:extLst>
            <a:ext uri="{FF2B5EF4-FFF2-40B4-BE49-F238E27FC236}">
              <a16:creationId xmlns:a16="http://schemas.microsoft.com/office/drawing/2014/main" id="{BE562319-59EF-4F82-8D2C-BF007F519655}"/>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5" name="テキスト ボックス 164">
          <a:extLst>
            <a:ext uri="{FF2B5EF4-FFF2-40B4-BE49-F238E27FC236}">
              <a16:creationId xmlns:a16="http://schemas.microsoft.com/office/drawing/2014/main" id="{A6E8EF1D-AA2C-469C-A871-4A7545E6FE25}"/>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6" name="直線コネクタ 165">
          <a:extLst>
            <a:ext uri="{FF2B5EF4-FFF2-40B4-BE49-F238E27FC236}">
              <a16:creationId xmlns:a16="http://schemas.microsoft.com/office/drawing/2014/main" id="{25152A8A-CFBD-4C72-A386-A5A08E576FE7}"/>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7" name="テキスト ボックス 166">
          <a:extLst>
            <a:ext uri="{FF2B5EF4-FFF2-40B4-BE49-F238E27FC236}">
              <a16:creationId xmlns:a16="http://schemas.microsoft.com/office/drawing/2014/main" id="{76AD5676-865A-4288-8B2E-F3041A4C3798}"/>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8" name="直線コネクタ 167">
          <a:extLst>
            <a:ext uri="{FF2B5EF4-FFF2-40B4-BE49-F238E27FC236}">
              <a16:creationId xmlns:a16="http://schemas.microsoft.com/office/drawing/2014/main" id="{A0969756-CBE9-4F32-AEB8-CDE1630FD4A8}"/>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9" name="テキスト ボックス 168">
          <a:extLst>
            <a:ext uri="{FF2B5EF4-FFF2-40B4-BE49-F238E27FC236}">
              <a16:creationId xmlns:a16="http://schemas.microsoft.com/office/drawing/2014/main" id="{B4AD639D-ABB4-45EE-A2FF-092C8D947D1D}"/>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70" name="直線コネクタ 169">
          <a:extLst>
            <a:ext uri="{FF2B5EF4-FFF2-40B4-BE49-F238E27FC236}">
              <a16:creationId xmlns:a16="http://schemas.microsoft.com/office/drawing/2014/main" id="{32EC6331-D4C4-4BE2-A82C-23089D19CA3A}"/>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71" name="テキスト ボックス 170">
          <a:extLst>
            <a:ext uri="{FF2B5EF4-FFF2-40B4-BE49-F238E27FC236}">
              <a16:creationId xmlns:a16="http://schemas.microsoft.com/office/drawing/2014/main" id="{7151F45E-A3EA-4C4D-AAC1-4EA2FCCF1AA8}"/>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2" name="直線コネクタ 171">
          <a:extLst>
            <a:ext uri="{FF2B5EF4-FFF2-40B4-BE49-F238E27FC236}">
              <a16:creationId xmlns:a16="http://schemas.microsoft.com/office/drawing/2014/main" id="{817D1DFA-F85A-4A5D-86DA-A54C037CF33C}"/>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3" name="【橋りょう・トンネル】&#10;有形固定資産減価償却率グラフ枠">
          <a:extLst>
            <a:ext uri="{FF2B5EF4-FFF2-40B4-BE49-F238E27FC236}">
              <a16:creationId xmlns:a16="http://schemas.microsoft.com/office/drawing/2014/main" id="{2A937000-E3BD-40DC-B21E-D40A95619348}"/>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56</xdr:row>
      <xdr:rowOff>1633</xdr:rowOff>
    </xdr:from>
    <xdr:to>
      <xdr:col>24</xdr:col>
      <xdr:colOff>62865</xdr:colOff>
      <xdr:row>64</xdr:row>
      <xdr:rowOff>65315</xdr:rowOff>
    </xdr:to>
    <xdr:cxnSp macro="">
      <xdr:nvCxnSpPr>
        <xdr:cNvPr id="174" name="直線コネクタ 173">
          <a:extLst>
            <a:ext uri="{FF2B5EF4-FFF2-40B4-BE49-F238E27FC236}">
              <a16:creationId xmlns:a16="http://schemas.microsoft.com/office/drawing/2014/main" id="{279CF2FB-6B47-4822-AB3D-84FC510770E4}"/>
            </a:ext>
          </a:extLst>
        </xdr:cNvPr>
        <xdr:cNvCxnSpPr/>
      </xdr:nvCxnSpPr>
      <xdr:spPr>
        <a:xfrm flipV="1">
          <a:off x="4634865" y="9602833"/>
          <a:ext cx="0" cy="14352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69142</xdr:rowOff>
    </xdr:from>
    <xdr:ext cx="405111" cy="259045"/>
    <xdr:sp macro="" textlink="">
      <xdr:nvSpPr>
        <xdr:cNvPr id="175" name="【橋りょう・トンネル】&#10;有形固定資産減価償却率最小値テキスト">
          <a:extLst>
            <a:ext uri="{FF2B5EF4-FFF2-40B4-BE49-F238E27FC236}">
              <a16:creationId xmlns:a16="http://schemas.microsoft.com/office/drawing/2014/main" id="{64C1FD6E-A7C5-4DAC-AE07-14BD20C9F5B2}"/>
            </a:ext>
          </a:extLst>
        </xdr:cNvPr>
        <xdr:cNvSpPr txBox="1"/>
      </xdr:nvSpPr>
      <xdr:spPr>
        <a:xfrm>
          <a:off x="4673600" y="110419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65315</xdr:rowOff>
    </xdr:from>
    <xdr:to>
      <xdr:col>24</xdr:col>
      <xdr:colOff>152400</xdr:colOff>
      <xdr:row>64</xdr:row>
      <xdr:rowOff>65315</xdr:rowOff>
    </xdr:to>
    <xdr:cxnSp macro="">
      <xdr:nvCxnSpPr>
        <xdr:cNvPr id="176" name="直線コネクタ 175">
          <a:extLst>
            <a:ext uri="{FF2B5EF4-FFF2-40B4-BE49-F238E27FC236}">
              <a16:creationId xmlns:a16="http://schemas.microsoft.com/office/drawing/2014/main" id="{A1A96C46-75B2-4DEF-BA1E-3A6EFC5856B7}"/>
            </a:ext>
          </a:extLst>
        </xdr:cNvPr>
        <xdr:cNvCxnSpPr/>
      </xdr:nvCxnSpPr>
      <xdr:spPr>
        <a:xfrm>
          <a:off x="4546600" y="110381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119760</xdr:rowOff>
    </xdr:from>
    <xdr:ext cx="340478" cy="259045"/>
    <xdr:sp macro="" textlink="">
      <xdr:nvSpPr>
        <xdr:cNvPr id="177" name="【橋りょう・トンネル】&#10;有形固定資産減価償却率最大値テキスト">
          <a:extLst>
            <a:ext uri="{FF2B5EF4-FFF2-40B4-BE49-F238E27FC236}">
              <a16:creationId xmlns:a16="http://schemas.microsoft.com/office/drawing/2014/main" id="{E0FE5E19-4B39-47E3-B184-41B72B07B099}"/>
            </a:ext>
          </a:extLst>
        </xdr:cNvPr>
        <xdr:cNvSpPr txBox="1"/>
      </xdr:nvSpPr>
      <xdr:spPr>
        <a:xfrm>
          <a:off x="4673600" y="937806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1633</xdr:rowOff>
    </xdr:from>
    <xdr:to>
      <xdr:col>24</xdr:col>
      <xdr:colOff>152400</xdr:colOff>
      <xdr:row>56</xdr:row>
      <xdr:rowOff>1633</xdr:rowOff>
    </xdr:to>
    <xdr:cxnSp macro="">
      <xdr:nvCxnSpPr>
        <xdr:cNvPr id="178" name="直線コネクタ 177">
          <a:extLst>
            <a:ext uri="{FF2B5EF4-FFF2-40B4-BE49-F238E27FC236}">
              <a16:creationId xmlns:a16="http://schemas.microsoft.com/office/drawing/2014/main" id="{8F8114B3-ED29-478D-92D8-007448749504}"/>
            </a:ext>
          </a:extLst>
        </xdr:cNvPr>
        <xdr:cNvCxnSpPr/>
      </xdr:nvCxnSpPr>
      <xdr:spPr>
        <a:xfrm>
          <a:off x="4546600" y="9602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136633</xdr:rowOff>
    </xdr:from>
    <xdr:ext cx="405111" cy="259045"/>
    <xdr:sp macro="" textlink="">
      <xdr:nvSpPr>
        <xdr:cNvPr id="179" name="【橋りょう・トンネル】&#10;有形固定資産減価償却率平均値テキスト">
          <a:extLst>
            <a:ext uri="{FF2B5EF4-FFF2-40B4-BE49-F238E27FC236}">
              <a16:creationId xmlns:a16="http://schemas.microsoft.com/office/drawing/2014/main" id="{294CB4E8-5B88-42B1-971E-43D6B74A2B05}"/>
            </a:ext>
          </a:extLst>
        </xdr:cNvPr>
        <xdr:cNvSpPr txBox="1"/>
      </xdr:nvSpPr>
      <xdr:spPr>
        <a:xfrm>
          <a:off x="4673600" y="1042363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158206</xdr:rowOff>
    </xdr:from>
    <xdr:to>
      <xdr:col>24</xdr:col>
      <xdr:colOff>114300</xdr:colOff>
      <xdr:row>61</xdr:row>
      <xdr:rowOff>88356</xdr:rowOff>
    </xdr:to>
    <xdr:sp macro="" textlink="">
      <xdr:nvSpPr>
        <xdr:cNvPr id="180" name="フローチャート: 判断 179">
          <a:extLst>
            <a:ext uri="{FF2B5EF4-FFF2-40B4-BE49-F238E27FC236}">
              <a16:creationId xmlns:a16="http://schemas.microsoft.com/office/drawing/2014/main" id="{DB580C7C-8AB0-4EBE-8CAE-1705188B13C3}"/>
            </a:ext>
          </a:extLst>
        </xdr:cNvPr>
        <xdr:cNvSpPr/>
      </xdr:nvSpPr>
      <xdr:spPr>
        <a:xfrm>
          <a:off x="4584700" y="10445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140244</xdr:rowOff>
    </xdr:from>
    <xdr:to>
      <xdr:col>20</xdr:col>
      <xdr:colOff>38100</xdr:colOff>
      <xdr:row>61</xdr:row>
      <xdr:rowOff>70394</xdr:rowOff>
    </xdr:to>
    <xdr:sp macro="" textlink="">
      <xdr:nvSpPr>
        <xdr:cNvPr id="181" name="フローチャート: 判断 180">
          <a:extLst>
            <a:ext uri="{FF2B5EF4-FFF2-40B4-BE49-F238E27FC236}">
              <a16:creationId xmlns:a16="http://schemas.microsoft.com/office/drawing/2014/main" id="{99A5E012-4A09-4DFD-B11E-F0FEADF2B803}"/>
            </a:ext>
          </a:extLst>
        </xdr:cNvPr>
        <xdr:cNvSpPr/>
      </xdr:nvSpPr>
      <xdr:spPr>
        <a:xfrm>
          <a:off x="3746500" y="10427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128815</xdr:rowOff>
    </xdr:from>
    <xdr:to>
      <xdr:col>15</xdr:col>
      <xdr:colOff>101600</xdr:colOff>
      <xdr:row>61</xdr:row>
      <xdr:rowOff>58965</xdr:rowOff>
    </xdr:to>
    <xdr:sp macro="" textlink="">
      <xdr:nvSpPr>
        <xdr:cNvPr id="182" name="フローチャート: 判断 181">
          <a:extLst>
            <a:ext uri="{FF2B5EF4-FFF2-40B4-BE49-F238E27FC236}">
              <a16:creationId xmlns:a16="http://schemas.microsoft.com/office/drawing/2014/main" id="{E8D8B1C3-1E4B-4045-B492-9A76746854B1}"/>
            </a:ext>
          </a:extLst>
        </xdr:cNvPr>
        <xdr:cNvSpPr/>
      </xdr:nvSpPr>
      <xdr:spPr>
        <a:xfrm>
          <a:off x="2857500" y="10415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110853</xdr:rowOff>
    </xdr:from>
    <xdr:to>
      <xdr:col>10</xdr:col>
      <xdr:colOff>165100</xdr:colOff>
      <xdr:row>61</xdr:row>
      <xdr:rowOff>41003</xdr:rowOff>
    </xdr:to>
    <xdr:sp macro="" textlink="">
      <xdr:nvSpPr>
        <xdr:cNvPr id="183" name="フローチャート: 判断 182">
          <a:extLst>
            <a:ext uri="{FF2B5EF4-FFF2-40B4-BE49-F238E27FC236}">
              <a16:creationId xmlns:a16="http://schemas.microsoft.com/office/drawing/2014/main" id="{DB7CA369-E18D-4DFE-8251-BBED600388FE}"/>
            </a:ext>
          </a:extLst>
        </xdr:cNvPr>
        <xdr:cNvSpPr/>
      </xdr:nvSpPr>
      <xdr:spPr>
        <a:xfrm>
          <a:off x="1968500" y="10397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130447</xdr:rowOff>
    </xdr:from>
    <xdr:to>
      <xdr:col>6</xdr:col>
      <xdr:colOff>38100</xdr:colOff>
      <xdr:row>61</xdr:row>
      <xdr:rowOff>60597</xdr:rowOff>
    </xdr:to>
    <xdr:sp macro="" textlink="">
      <xdr:nvSpPr>
        <xdr:cNvPr id="184" name="フローチャート: 判断 183">
          <a:extLst>
            <a:ext uri="{FF2B5EF4-FFF2-40B4-BE49-F238E27FC236}">
              <a16:creationId xmlns:a16="http://schemas.microsoft.com/office/drawing/2014/main" id="{781460C4-76A2-4555-8B37-E7F65BDBFE53}"/>
            </a:ext>
          </a:extLst>
        </xdr:cNvPr>
        <xdr:cNvSpPr/>
      </xdr:nvSpPr>
      <xdr:spPr>
        <a:xfrm>
          <a:off x="1079500" y="104174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D9E26F41-557D-46F3-B70F-BCB5E8643045}"/>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19669859-4B2C-40A1-B8A5-481EE4CA8EEE}"/>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1209E514-2934-421C-A6B6-CE07913F6EE3}"/>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4230605D-0A2A-4C98-A888-BC3BCB99E157}"/>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9" name="テキスト ボックス 188">
          <a:extLst>
            <a:ext uri="{FF2B5EF4-FFF2-40B4-BE49-F238E27FC236}">
              <a16:creationId xmlns:a16="http://schemas.microsoft.com/office/drawing/2014/main" id="{50B58F98-1A75-4D60-8066-EB5E63DA0CDD}"/>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17780</xdr:rowOff>
    </xdr:from>
    <xdr:to>
      <xdr:col>24</xdr:col>
      <xdr:colOff>114300</xdr:colOff>
      <xdr:row>60</xdr:row>
      <xdr:rowOff>119380</xdr:rowOff>
    </xdr:to>
    <xdr:sp macro="" textlink="">
      <xdr:nvSpPr>
        <xdr:cNvPr id="190" name="楕円 189">
          <a:extLst>
            <a:ext uri="{FF2B5EF4-FFF2-40B4-BE49-F238E27FC236}">
              <a16:creationId xmlns:a16="http://schemas.microsoft.com/office/drawing/2014/main" id="{57E33EE2-1FF4-45D4-9B73-641714175FC4}"/>
            </a:ext>
          </a:extLst>
        </xdr:cNvPr>
        <xdr:cNvSpPr/>
      </xdr:nvSpPr>
      <xdr:spPr>
        <a:xfrm>
          <a:off x="4584700" y="10304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59</xdr:row>
      <xdr:rowOff>40657</xdr:rowOff>
    </xdr:from>
    <xdr:ext cx="405111" cy="259045"/>
    <xdr:sp macro="" textlink="">
      <xdr:nvSpPr>
        <xdr:cNvPr id="191" name="【橋りょう・トンネル】&#10;有形固定資産減価償却率該当値テキスト">
          <a:extLst>
            <a:ext uri="{FF2B5EF4-FFF2-40B4-BE49-F238E27FC236}">
              <a16:creationId xmlns:a16="http://schemas.microsoft.com/office/drawing/2014/main" id="{2F072909-47ED-4674-AFA9-C23F0CA50A1D}"/>
            </a:ext>
          </a:extLst>
        </xdr:cNvPr>
        <xdr:cNvSpPr txBox="1"/>
      </xdr:nvSpPr>
      <xdr:spPr>
        <a:xfrm>
          <a:off x="4673600" y="101562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59</xdr:row>
      <xdr:rowOff>164737</xdr:rowOff>
    </xdr:from>
    <xdr:to>
      <xdr:col>20</xdr:col>
      <xdr:colOff>38100</xdr:colOff>
      <xdr:row>60</xdr:row>
      <xdr:rowOff>94887</xdr:rowOff>
    </xdr:to>
    <xdr:sp macro="" textlink="">
      <xdr:nvSpPr>
        <xdr:cNvPr id="192" name="楕円 191">
          <a:extLst>
            <a:ext uri="{FF2B5EF4-FFF2-40B4-BE49-F238E27FC236}">
              <a16:creationId xmlns:a16="http://schemas.microsoft.com/office/drawing/2014/main" id="{196CC7DB-9307-4CB6-8B12-F7917DA09661}"/>
            </a:ext>
          </a:extLst>
        </xdr:cNvPr>
        <xdr:cNvSpPr/>
      </xdr:nvSpPr>
      <xdr:spPr>
        <a:xfrm>
          <a:off x="3746500" y="10280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60</xdr:row>
      <xdr:rowOff>44087</xdr:rowOff>
    </xdr:from>
    <xdr:to>
      <xdr:col>24</xdr:col>
      <xdr:colOff>63500</xdr:colOff>
      <xdr:row>60</xdr:row>
      <xdr:rowOff>68580</xdr:rowOff>
    </xdr:to>
    <xdr:cxnSp macro="">
      <xdr:nvCxnSpPr>
        <xdr:cNvPr id="193" name="直線コネクタ 192">
          <a:extLst>
            <a:ext uri="{FF2B5EF4-FFF2-40B4-BE49-F238E27FC236}">
              <a16:creationId xmlns:a16="http://schemas.microsoft.com/office/drawing/2014/main" id="{6BC54E2B-D728-40CA-8CC2-DE0631701302}"/>
            </a:ext>
          </a:extLst>
        </xdr:cNvPr>
        <xdr:cNvCxnSpPr/>
      </xdr:nvCxnSpPr>
      <xdr:spPr>
        <a:xfrm>
          <a:off x="3797300" y="10331087"/>
          <a:ext cx="838200" cy="24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59</xdr:row>
      <xdr:rowOff>148409</xdr:rowOff>
    </xdr:from>
    <xdr:to>
      <xdr:col>15</xdr:col>
      <xdr:colOff>101600</xdr:colOff>
      <xdr:row>60</xdr:row>
      <xdr:rowOff>78559</xdr:rowOff>
    </xdr:to>
    <xdr:sp macro="" textlink="">
      <xdr:nvSpPr>
        <xdr:cNvPr id="194" name="楕円 193">
          <a:extLst>
            <a:ext uri="{FF2B5EF4-FFF2-40B4-BE49-F238E27FC236}">
              <a16:creationId xmlns:a16="http://schemas.microsoft.com/office/drawing/2014/main" id="{C110A79E-6970-44AA-9166-295CE5CB2D6B}"/>
            </a:ext>
          </a:extLst>
        </xdr:cNvPr>
        <xdr:cNvSpPr/>
      </xdr:nvSpPr>
      <xdr:spPr>
        <a:xfrm>
          <a:off x="2857500" y="102639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60</xdr:row>
      <xdr:rowOff>27759</xdr:rowOff>
    </xdr:from>
    <xdr:to>
      <xdr:col>19</xdr:col>
      <xdr:colOff>177800</xdr:colOff>
      <xdr:row>60</xdr:row>
      <xdr:rowOff>44087</xdr:rowOff>
    </xdr:to>
    <xdr:cxnSp macro="">
      <xdr:nvCxnSpPr>
        <xdr:cNvPr id="195" name="直線コネクタ 194">
          <a:extLst>
            <a:ext uri="{FF2B5EF4-FFF2-40B4-BE49-F238E27FC236}">
              <a16:creationId xmlns:a16="http://schemas.microsoft.com/office/drawing/2014/main" id="{1B291083-4605-42CC-8DDE-744613E5F0BD}"/>
            </a:ext>
          </a:extLst>
        </xdr:cNvPr>
        <xdr:cNvCxnSpPr/>
      </xdr:nvCxnSpPr>
      <xdr:spPr>
        <a:xfrm>
          <a:off x="2908300" y="10314759"/>
          <a:ext cx="889000" cy="1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59</xdr:row>
      <xdr:rowOff>127181</xdr:rowOff>
    </xdr:from>
    <xdr:to>
      <xdr:col>10</xdr:col>
      <xdr:colOff>165100</xdr:colOff>
      <xdr:row>60</xdr:row>
      <xdr:rowOff>57331</xdr:rowOff>
    </xdr:to>
    <xdr:sp macro="" textlink="">
      <xdr:nvSpPr>
        <xdr:cNvPr id="196" name="楕円 195">
          <a:extLst>
            <a:ext uri="{FF2B5EF4-FFF2-40B4-BE49-F238E27FC236}">
              <a16:creationId xmlns:a16="http://schemas.microsoft.com/office/drawing/2014/main" id="{1895733E-C140-45F0-85D5-D844FBE94AFD}"/>
            </a:ext>
          </a:extLst>
        </xdr:cNvPr>
        <xdr:cNvSpPr/>
      </xdr:nvSpPr>
      <xdr:spPr>
        <a:xfrm>
          <a:off x="1968500" y="102427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60</xdr:row>
      <xdr:rowOff>6531</xdr:rowOff>
    </xdr:from>
    <xdr:to>
      <xdr:col>15</xdr:col>
      <xdr:colOff>50800</xdr:colOff>
      <xdr:row>60</xdr:row>
      <xdr:rowOff>27759</xdr:rowOff>
    </xdr:to>
    <xdr:cxnSp macro="">
      <xdr:nvCxnSpPr>
        <xdr:cNvPr id="197" name="直線コネクタ 196">
          <a:extLst>
            <a:ext uri="{FF2B5EF4-FFF2-40B4-BE49-F238E27FC236}">
              <a16:creationId xmlns:a16="http://schemas.microsoft.com/office/drawing/2014/main" id="{B7E6ECA6-B263-44F6-9C7A-42A4E8917732}"/>
            </a:ext>
          </a:extLst>
        </xdr:cNvPr>
        <xdr:cNvCxnSpPr/>
      </xdr:nvCxnSpPr>
      <xdr:spPr>
        <a:xfrm>
          <a:off x="2019300" y="10293531"/>
          <a:ext cx="889000" cy="212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59</xdr:row>
      <xdr:rowOff>107587</xdr:rowOff>
    </xdr:from>
    <xdr:to>
      <xdr:col>6</xdr:col>
      <xdr:colOff>38100</xdr:colOff>
      <xdr:row>60</xdr:row>
      <xdr:rowOff>37737</xdr:rowOff>
    </xdr:to>
    <xdr:sp macro="" textlink="">
      <xdr:nvSpPr>
        <xdr:cNvPr id="198" name="楕円 197">
          <a:extLst>
            <a:ext uri="{FF2B5EF4-FFF2-40B4-BE49-F238E27FC236}">
              <a16:creationId xmlns:a16="http://schemas.microsoft.com/office/drawing/2014/main" id="{6048D8F5-E1E9-4D22-BDE4-9697BD60C5BD}"/>
            </a:ext>
          </a:extLst>
        </xdr:cNvPr>
        <xdr:cNvSpPr/>
      </xdr:nvSpPr>
      <xdr:spPr>
        <a:xfrm>
          <a:off x="1079500" y="102231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59</xdr:row>
      <xdr:rowOff>158387</xdr:rowOff>
    </xdr:from>
    <xdr:to>
      <xdr:col>10</xdr:col>
      <xdr:colOff>114300</xdr:colOff>
      <xdr:row>60</xdr:row>
      <xdr:rowOff>6531</xdr:rowOff>
    </xdr:to>
    <xdr:cxnSp macro="">
      <xdr:nvCxnSpPr>
        <xdr:cNvPr id="199" name="直線コネクタ 198">
          <a:extLst>
            <a:ext uri="{FF2B5EF4-FFF2-40B4-BE49-F238E27FC236}">
              <a16:creationId xmlns:a16="http://schemas.microsoft.com/office/drawing/2014/main" id="{23C51E2C-F60E-4B9E-BE4B-0DC83D29E7F6}"/>
            </a:ext>
          </a:extLst>
        </xdr:cNvPr>
        <xdr:cNvCxnSpPr/>
      </xdr:nvCxnSpPr>
      <xdr:spPr>
        <a:xfrm>
          <a:off x="1130300" y="10273937"/>
          <a:ext cx="889000" cy="19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61</xdr:row>
      <xdr:rowOff>61521</xdr:rowOff>
    </xdr:from>
    <xdr:ext cx="405111" cy="259045"/>
    <xdr:sp macro="" textlink="">
      <xdr:nvSpPr>
        <xdr:cNvPr id="200" name="n_1aveValue【橋りょう・トンネル】&#10;有形固定資産減価償却率">
          <a:extLst>
            <a:ext uri="{FF2B5EF4-FFF2-40B4-BE49-F238E27FC236}">
              <a16:creationId xmlns:a16="http://schemas.microsoft.com/office/drawing/2014/main" id="{C9F7A441-47E5-46DA-951C-DFC76F625203}"/>
            </a:ext>
          </a:extLst>
        </xdr:cNvPr>
        <xdr:cNvSpPr txBox="1"/>
      </xdr:nvSpPr>
      <xdr:spPr>
        <a:xfrm>
          <a:off x="3582044" y="105199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61</xdr:row>
      <xdr:rowOff>50092</xdr:rowOff>
    </xdr:from>
    <xdr:ext cx="405111" cy="259045"/>
    <xdr:sp macro="" textlink="">
      <xdr:nvSpPr>
        <xdr:cNvPr id="201" name="n_2aveValue【橋りょう・トンネル】&#10;有形固定資産減価償却率">
          <a:extLst>
            <a:ext uri="{FF2B5EF4-FFF2-40B4-BE49-F238E27FC236}">
              <a16:creationId xmlns:a16="http://schemas.microsoft.com/office/drawing/2014/main" id="{655FD8EC-6D52-4815-B279-9FACB272AFB8}"/>
            </a:ext>
          </a:extLst>
        </xdr:cNvPr>
        <xdr:cNvSpPr txBox="1"/>
      </xdr:nvSpPr>
      <xdr:spPr>
        <a:xfrm>
          <a:off x="2705744" y="105085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61</xdr:row>
      <xdr:rowOff>32130</xdr:rowOff>
    </xdr:from>
    <xdr:ext cx="405111" cy="259045"/>
    <xdr:sp macro="" textlink="">
      <xdr:nvSpPr>
        <xdr:cNvPr id="202" name="n_3aveValue【橋りょう・トンネル】&#10;有形固定資産減価償却率">
          <a:extLst>
            <a:ext uri="{FF2B5EF4-FFF2-40B4-BE49-F238E27FC236}">
              <a16:creationId xmlns:a16="http://schemas.microsoft.com/office/drawing/2014/main" id="{5F1A2FB9-9C05-41AD-939B-3FA22E656226}"/>
            </a:ext>
          </a:extLst>
        </xdr:cNvPr>
        <xdr:cNvSpPr txBox="1"/>
      </xdr:nvSpPr>
      <xdr:spPr>
        <a:xfrm>
          <a:off x="1816744" y="104905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61</xdr:row>
      <xdr:rowOff>51724</xdr:rowOff>
    </xdr:from>
    <xdr:ext cx="405111" cy="259045"/>
    <xdr:sp macro="" textlink="">
      <xdr:nvSpPr>
        <xdr:cNvPr id="203" name="n_4aveValue【橋りょう・トンネル】&#10;有形固定資産減価償却率">
          <a:extLst>
            <a:ext uri="{FF2B5EF4-FFF2-40B4-BE49-F238E27FC236}">
              <a16:creationId xmlns:a16="http://schemas.microsoft.com/office/drawing/2014/main" id="{B27D72D1-574E-4ACD-9168-1E6F1527CA15}"/>
            </a:ext>
          </a:extLst>
        </xdr:cNvPr>
        <xdr:cNvSpPr txBox="1"/>
      </xdr:nvSpPr>
      <xdr:spPr>
        <a:xfrm>
          <a:off x="927744" y="105101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58</xdr:row>
      <xdr:rowOff>111414</xdr:rowOff>
    </xdr:from>
    <xdr:ext cx="405111" cy="259045"/>
    <xdr:sp macro="" textlink="">
      <xdr:nvSpPr>
        <xdr:cNvPr id="204" name="n_1mainValue【橋りょう・トンネル】&#10;有形固定資産減価償却率">
          <a:extLst>
            <a:ext uri="{FF2B5EF4-FFF2-40B4-BE49-F238E27FC236}">
              <a16:creationId xmlns:a16="http://schemas.microsoft.com/office/drawing/2014/main" id="{1CD29528-6B19-4A07-BDA6-FF4BAD409894}"/>
            </a:ext>
          </a:extLst>
        </xdr:cNvPr>
        <xdr:cNvSpPr txBox="1"/>
      </xdr:nvSpPr>
      <xdr:spPr>
        <a:xfrm>
          <a:off x="3582044" y="100555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58</xdr:row>
      <xdr:rowOff>95086</xdr:rowOff>
    </xdr:from>
    <xdr:ext cx="405111" cy="259045"/>
    <xdr:sp macro="" textlink="">
      <xdr:nvSpPr>
        <xdr:cNvPr id="205" name="n_2mainValue【橋りょう・トンネル】&#10;有形固定資産減価償却率">
          <a:extLst>
            <a:ext uri="{FF2B5EF4-FFF2-40B4-BE49-F238E27FC236}">
              <a16:creationId xmlns:a16="http://schemas.microsoft.com/office/drawing/2014/main" id="{72A25CD8-2D36-42A5-8317-79DBB4514259}"/>
            </a:ext>
          </a:extLst>
        </xdr:cNvPr>
        <xdr:cNvSpPr txBox="1"/>
      </xdr:nvSpPr>
      <xdr:spPr>
        <a:xfrm>
          <a:off x="2705744" y="100391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58</xdr:row>
      <xdr:rowOff>73858</xdr:rowOff>
    </xdr:from>
    <xdr:ext cx="405111" cy="259045"/>
    <xdr:sp macro="" textlink="">
      <xdr:nvSpPr>
        <xdr:cNvPr id="206" name="n_3mainValue【橋りょう・トンネル】&#10;有形固定資産減価償却率">
          <a:extLst>
            <a:ext uri="{FF2B5EF4-FFF2-40B4-BE49-F238E27FC236}">
              <a16:creationId xmlns:a16="http://schemas.microsoft.com/office/drawing/2014/main" id="{8A3C468D-6A1D-4FAE-B977-5AE67D7DA58A}"/>
            </a:ext>
          </a:extLst>
        </xdr:cNvPr>
        <xdr:cNvSpPr txBox="1"/>
      </xdr:nvSpPr>
      <xdr:spPr>
        <a:xfrm>
          <a:off x="1816744" y="100179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58</xdr:row>
      <xdr:rowOff>54264</xdr:rowOff>
    </xdr:from>
    <xdr:ext cx="405111" cy="259045"/>
    <xdr:sp macro="" textlink="">
      <xdr:nvSpPr>
        <xdr:cNvPr id="207" name="n_4mainValue【橋りょう・トンネル】&#10;有形固定資産減価償却率">
          <a:extLst>
            <a:ext uri="{FF2B5EF4-FFF2-40B4-BE49-F238E27FC236}">
              <a16:creationId xmlns:a16="http://schemas.microsoft.com/office/drawing/2014/main" id="{96AE184F-1417-4F9D-A1C3-2B0141321BD6}"/>
            </a:ext>
          </a:extLst>
        </xdr:cNvPr>
        <xdr:cNvSpPr txBox="1"/>
      </xdr:nvSpPr>
      <xdr:spPr>
        <a:xfrm>
          <a:off x="927744" y="99983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8" name="正方形/長方形 207">
          <a:extLst>
            <a:ext uri="{FF2B5EF4-FFF2-40B4-BE49-F238E27FC236}">
              <a16:creationId xmlns:a16="http://schemas.microsoft.com/office/drawing/2014/main" id="{D23CBD2B-03AE-48E6-AE68-ECF6FA281FAB}"/>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9" name="正方形/長方形 208">
          <a:extLst>
            <a:ext uri="{FF2B5EF4-FFF2-40B4-BE49-F238E27FC236}">
              <a16:creationId xmlns:a16="http://schemas.microsoft.com/office/drawing/2014/main" id="{6842D83D-2A77-497F-936B-B513A357F04F}"/>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10" name="正方形/長方形 209">
          <a:extLst>
            <a:ext uri="{FF2B5EF4-FFF2-40B4-BE49-F238E27FC236}">
              <a16:creationId xmlns:a16="http://schemas.microsoft.com/office/drawing/2014/main" id="{02C548D5-1EFE-4333-8E41-BE38A507B995}"/>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31/140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1" name="正方形/長方形 210">
          <a:extLst>
            <a:ext uri="{FF2B5EF4-FFF2-40B4-BE49-F238E27FC236}">
              <a16:creationId xmlns:a16="http://schemas.microsoft.com/office/drawing/2014/main" id="{D7D72A34-4E49-4E11-A313-80D49653D06E}"/>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2" name="正方形/長方形 211">
          <a:extLst>
            <a:ext uri="{FF2B5EF4-FFF2-40B4-BE49-F238E27FC236}">
              <a16:creationId xmlns:a16="http://schemas.microsoft.com/office/drawing/2014/main" id="{763E9DFF-9B5D-43AD-97EF-966CA4275CF1}"/>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3" name="正方形/長方形 212">
          <a:extLst>
            <a:ext uri="{FF2B5EF4-FFF2-40B4-BE49-F238E27FC236}">
              <a16:creationId xmlns:a16="http://schemas.microsoft.com/office/drawing/2014/main" id="{816BC99B-39EF-467D-952A-F6DDD3B275BD}"/>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4" name="正方形/長方形 213">
          <a:extLst>
            <a:ext uri="{FF2B5EF4-FFF2-40B4-BE49-F238E27FC236}">
              <a16:creationId xmlns:a16="http://schemas.microsoft.com/office/drawing/2014/main" id="{A3D8B18F-962F-4DEE-92A5-E6A3D473AB92}"/>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331,155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5" name="正方形/長方形 214">
          <a:extLst>
            <a:ext uri="{FF2B5EF4-FFF2-40B4-BE49-F238E27FC236}">
              <a16:creationId xmlns:a16="http://schemas.microsoft.com/office/drawing/2014/main" id="{F123872A-2F02-488C-A824-288A0D961942}"/>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6" name="テキスト ボックス 215">
          <a:extLst>
            <a:ext uri="{FF2B5EF4-FFF2-40B4-BE49-F238E27FC236}">
              <a16:creationId xmlns:a16="http://schemas.microsoft.com/office/drawing/2014/main" id="{1E986A35-20B9-45F1-B01F-978A714EA380}"/>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7" name="直線コネクタ 216">
          <a:extLst>
            <a:ext uri="{FF2B5EF4-FFF2-40B4-BE49-F238E27FC236}">
              <a16:creationId xmlns:a16="http://schemas.microsoft.com/office/drawing/2014/main" id="{05A9F926-DC75-4080-AEF1-A98CCED39C64}"/>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0</xdr:rowOff>
    </xdr:from>
    <xdr:to>
      <xdr:col>59</xdr:col>
      <xdr:colOff>50800</xdr:colOff>
      <xdr:row>64</xdr:row>
      <xdr:rowOff>0</xdr:rowOff>
    </xdr:to>
    <xdr:cxnSp macro="">
      <xdr:nvCxnSpPr>
        <xdr:cNvPr id="218" name="直線コネクタ 217">
          <a:extLst>
            <a:ext uri="{FF2B5EF4-FFF2-40B4-BE49-F238E27FC236}">
              <a16:creationId xmlns:a16="http://schemas.microsoft.com/office/drawing/2014/main" id="{6B4BD752-0B09-4C8B-831B-6D64A45FC024}"/>
            </a:ext>
          </a:extLst>
        </xdr:cNvPr>
        <xdr:cNvCxnSpPr/>
      </xdr:nvCxnSpPr>
      <xdr:spPr>
        <a:xfrm>
          <a:off x="6604000" y="1097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29227</xdr:rowOff>
    </xdr:from>
    <xdr:ext cx="248786" cy="259045"/>
    <xdr:sp macro="" textlink="">
      <xdr:nvSpPr>
        <xdr:cNvPr id="219" name="テキスト ボックス 218">
          <a:extLst>
            <a:ext uri="{FF2B5EF4-FFF2-40B4-BE49-F238E27FC236}">
              <a16:creationId xmlns:a16="http://schemas.microsoft.com/office/drawing/2014/main" id="{AA96F950-CE7F-498B-8583-DFE2271C1FFE}"/>
            </a:ext>
          </a:extLst>
        </xdr:cNvPr>
        <xdr:cNvSpPr txBox="1"/>
      </xdr:nvSpPr>
      <xdr:spPr>
        <a:xfrm>
          <a:off x="6355214" y="1083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57150</xdr:rowOff>
    </xdr:from>
    <xdr:to>
      <xdr:col>59</xdr:col>
      <xdr:colOff>50800</xdr:colOff>
      <xdr:row>61</xdr:row>
      <xdr:rowOff>57150</xdr:rowOff>
    </xdr:to>
    <xdr:cxnSp macro="">
      <xdr:nvCxnSpPr>
        <xdr:cNvPr id="220" name="直線コネクタ 219">
          <a:extLst>
            <a:ext uri="{FF2B5EF4-FFF2-40B4-BE49-F238E27FC236}">
              <a16:creationId xmlns:a16="http://schemas.microsoft.com/office/drawing/2014/main" id="{80F1D645-4266-451B-AB87-3F8D19693F97}"/>
            </a:ext>
          </a:extLst>
        </xdr:cNvPr>
        <xdr:cNvCxnSpPr/>
      </xdr:nvCxnSpPr>
      <xdr:spPr>
        <a:xfrm>
          <a:off x="6604000" y="1051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60</xdr:row>
      <xdr:rowOff>86377</xdr:rowOff>
    </xdr:from>
    <xdr:ext cx="685572" cy="259045"/>
    <xdr:sp macro="" textlink="">
      <xdr:nvSpPr>
        <xdr:cNvPr id="221" name="テキスト ボックス 220">
          <a:extLst>
            <a:ext uri="{FF2B5EF4-FFF2-40B4-BE49-F238E27FC236}">
              <a16:creationId xmlns:a16="http://schemas.microsoft.com/office/drawing/2014/main" id="{E30D6EC7-99AC-4CD9-BB46-7A77EA9506E8}"/>
            </a:ext>
          </a:extLst>
        </xdr:cNvPr>
        <xdr:cNvSpPr txBox="1"/>
      </xdr:nvSpPr>
      <xdr:spPr>
        <a:xfrm>
          <a:off x="5918428" y="103733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58</xdr:row>
      <xdr:rowOff>114300</xdr:rowOff>
    </xdr:from>
    <xdr:to>
      <xdr:col>59</xdr:col>
      <xdr:colOff>50800</xdr:colOff>
      <xdr:row>58</xdr:row>
      <xdr:rowOff>114300</xdr:rowOff>
    </xdr:to>
    <xdr:cxnSp macro="">
      <xdr:nvCxnSpPr>
        <xdr:cNvPr id="222" name="直線コネクタ 221">
          <a:extLst>
            <a:ext uri="{FF2B5EF4-FFF2-40B4-BE49-F238E27FC236}">
              <a16:creationId xmlns:a16="http://schemas.microsoft.com/office/drawing/2014/main" id="{88C8AC74-9966-4C1B-BD15-35A18FBDB675}"/>
            </a:ext>
          </a:extLst>
        </xdr:cNvPr>
        <xdr:cNvCxnSpPr/>
      </xdr:nvCxnSpPr>
      <xdr:spPr>
        <a:xfrm>
          <a:off x="6604000" y="1005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57</xdr:row>
      <xdr:rowOff>143527</xdr:rowOff>
    </xdr:from>
    <xdr:ext cx="685572" cy="259045"/>
    <xdr:sp macro="" textlink="">
      <xdr:nvSpPr>
        <xdr:cNvPr id="223" name="テキスト ボックス 222">
          <a:extLst>
            <a:ext uri="{FF2B5EF4-FFF2-40B4-BE49-F238E27FC236}">
              <a16:creationId xmlns:a16="http://schemas.microsoft.com/office/drawing/2014/main" id="{177F35B1-0C87-4CC2-8C80-E75DB14DF595}"/>
            </a:ext>
          </a:extLst>
        </xdr:cNvPr>
        <xdr:cNvSpPr txBox="1"/>
      </xdr:nvSpPr>
      <xdr:spPr>
        <a:xfrm>
          <a:off x="5918428" y="9916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0</xdr:rowOff>
    </xdr:from>
    <xdr:to>
      <xdr:col>59</xdr:col>
      <xdr:colOff>50800</xdr:colOff>
      <xdr:row>56</xdr:row>
      <xdr:rowOff>0</xdr:rowOff>
    </xdr:to>
    <xdr:cxnSp macro="">
      <xdr:nvCxnSpPr>
        <xdr:cNvPr id="224" name="直線コネクタ 223">
          <a:extLst>
            <a:ext uri="{FF2B5EF4-FFF2-40B4-BE49-F238E27FC236}">
              <a16:creationId xmlns:a16="http://schemas.microsoft.com/office/drawing/2014/main" id="{11D56805-54CE-437B-AD21-5063AFC821E2}"/>
            </a:ext>
          </a:extLst>
        </xdr:cNvPr>
        <xdr:cNvCxnSpPr/>
      </xdr:nvCxnSpPr>
      <xdr:spPr>
        <a:xfrm>
          <a:off x="6604000" y="960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55</xdr:row>
      <xdr:rowOff>29227</xdr:rowOff>
    </xdr:from>
    <xdr:ext cx="685572" cy="259045"/>
    <xdr:sp macro="" textlink="">
      <xdr:nvSpPr>
        <xdr:cNvPr id="225" name="テキスト ボックス 224">
          <a:extLst>
            <a:ext uri="{FF2B5EF4-FFF2-40B4-BE49-F238E27FC236}">
              <a16:creationId xmlns:a16="http://schemas.microsoft.com/office/drawing/2014/main" id="{A32C40E9-691C-4BBB-BC8E-2D49E9BB0E67}"/>
            </a:ext>
          </a:extLst>
        </xdr:cNvPr>
        <xdr:cNvSpPr txBox="1"/>
      </xdr:nvSpPr>
      <xdr:spPr>
        <a:xfrm>
          <a:off x="5918428" y="9458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6" name="直線コネクタ 225">
          <a:extLst>
            <a:ext uri="{FF2B5EF4-FFF2-40B4-BE49-F238E27FC236}">
              <a16:creationId xmlns:a16="http://schemas.microsoft.com/office/drawing/2014/main" id="{B3DB9AD0-5D20-427B-81E0-3A788AC4A1CE}"/>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7" name="テキスト ボックス 226">
          <a:extLst>
            <a:ext uri="{FF2B5EF4-FFF2-40B4-BE49-F238E27FC236}">
              <a16:creationId xmlns:a16="http://schemas.microsoft.com/office/drawing/2014/main" id="{5E176017-6965-495B-B633-1E70545D5328}"/>
            </a:ext>
          </a:extLst>
        </xdr:cNvPr>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8" name="【橋りょう・トンネル】&#10;一人当たり有形固定資産（償却資産）額グラフ枠">
          <a:extLst>
            <a:ext uri="{FF2B5EF4-FFF2-40B4-BE49-F238E27FC236}">
              <a16:creationId xmlns:a16="http://schemas.microsoft.com/office/drawing/2014/main" id="{06C9EB49-A879-42F8-9F34-BC73B556BD80}"/>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46193</xdr:rowOff>
    </xdr:from>
    <xdr:to>
      <xdr:col>54</xdr:col>
      <xdr:colOff>189865</xdr:colOff>
      <xdr:row>63</xdr:row>
      <xdr:rowOff>169890</xdr:rowOff>
    </xdr:to>
    <xdr:cxnSp macro="">
      <xdr:nvCxnSpPr>
        <xdr:cNvPr id="229" name="直線コネクタ 228">
          <a:extLst>
            <a:ext uri="{FF2B5EF4-FFF2-40B4-BE49-F238E27FC236}">
              <a16:creationId xmlns:a16="http://schemas.microsoft.com/office/drawing/2014/main" id="{66E4B699-382E-41D7-9B82-F9F91F672E17}"/>
            </a:ext>
          </a:extLst>
        </xdr:cNvPr>
        <xdr:cNvCxnSpPr/>
      </xdr:nvCxnSpPr>
      <xdr:spPr>
        <a:xfrm flipV="1">
          <a:off x="10476865" y="9475943"/>
          <a:ext cx="0" cy="14952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2267</xdr:rowOff>
    </xdr:from>
    <xdr:ext cx="469744" cy="259045"/>
    <xdr:sp macro="" textlink="">
      <xdr:nvSpPr>
        <xdr:cNvPr id="230" name="【橋りょう・トンネル】&#10;一人当たり有形固定資産（償却資産）額最小値テキスト">
          <a:extLst>
            <a:ext uri="{FF2B5EF4-FFF2-40B4-BE49-F238E27FC236}">
              <a16:creationId xmlns:a16="http://schemas.microsoft.com/office/drawing/2014/main" id="{D967D2E6-C71B-481D-8D7B-E604A414E5DF}"/>
            </a:ext>
          </a:extLst>
        </xdr:cNvPr>
        <xdr:cNvSpPr txBox="1"/>
      </xdr:nvSpPr>
      <xdr:spPr>
        <a:xfrm>
          <a:off x="10515600" y="109750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63</xdr:row>
      <xdr:rowOff>169890</xdr:rowOff>
    </xdr:from>
    <xdr:to>
      <xdr:col>55</xdr:col>
      <xdr:colOff>88900</xdr:colOff>
      <xdr:row>63</xdr:row>
      <xdr:rowOff>169890</xdr:rowOff>
    </xdr:to>
    <xdr:cxnSp macro="">
      <xdr:nvCxnSpPr>
        <xdr:cNvPr id="231" name="直線コネクタ 230">
          <a:extLst>
            <a:ext uri="{FF2B5EF4-FFF2-40B4-BE49-F238E27FC236}">
              <a16:creationId xmlns:a16="http://schemas.microsoft.com/office/drawing/2014/main" id="{7C56E64E-40B9-4589-9123-6790DD6CA321}"/>
            </a:ext>
          </a:extLst>
        </xdr:cNvPr>
        <xdr:cNvCxnSpPr/>
      </xdr:nvCxnSpPr>
      <xdr:spPr>
        <a:xfrm>
          <a:off x="10388600" y="109712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53</xdr:row>
      <xdr:rowOff>164320</xdr:rowOff>
    </xdr:from>
    <xdr:ext cx="690189" cy="259045"/>
    <xdr:sp macro="" textlink="">
      <xdr:nvSpPr>
        <xdr:cNvPr id="232" name="【橋りょう・トンネル】&#10;一人当たり有形固定資産（償却資産）額最大値テキスト">
          <a:extLst>
            <a:ext uri="{FF2B5EF4-FFF2-40B4-BE49-F238E27FC236}">
              <a16:creationId xmlns:a16="http://schemas.microsoft.com/office/drawing/2014/main" id="{3B0D2D88-55CC-431C-8019-C66C56E7F2D4}"/>
            </a:ext>
          </a:extLst>
        </xdr:cNvPr>
        <xdr:cNvSpPr txBox="1"/>
      </xdr:nvSpPr>
      <xdr:spPr>
        <a:xfrm>
          <a:off x="10515600" y="925117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6,547,929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46193</xdr:rowOff>
    </xdr:from>
    <xdr:to>
      <xdr:col>55</xdr:col>
      <xdr:colOff>88900</xdr:colOff>
      <xdr:row>55</xdr:row>
      <xdr:rowOff>46193</xdr:rowOff>
    </xdr:to>
    <xdr:cxnSp macro="">
      <xdr:nvCxnSpPr>
        <xdr:cNvPr id="233" name="直線コネクタ 232">
          <a:extLst>
            <a:ext uri="{FF2B5EF4-FFF2-40B4-BE49-F238E27FC236}">
              <a16:creationId xmlns:a16="http://schemas.microsoft.com/office/drawing/2014/main" id="{86E7096D-7F6B-4138-8441-DB4F93253EDD}"/>
            </a:ext>
          </a:extLst>
        </xdr:cNvPr>
        <xdr:cNvCxnSpPr/>
      </xdr:nvCxnSpPr>
      <xdr:spPr>
        <a:xfrm>
          <a:off x="10388600" y="94759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160317</xdr:rowOff>
    </xdr:from>
    <xdr:ext cx="690189" cy="259045"/>
    <xdr:sp macro="" textlink="">
      <xdr:nvSpPr>
        <xdr:cNvPr id="234" name="【橋りょう・トンネル】&#10;一人当たり有形固定資産（償却資産）額平均値テキスト">
          <a:extLst>
            <a:ext uri="{FF2B5EF4-FFF2-40B4-BE49-F238E27FC236}">
              <a16:creationId xmlns:a16="http://schemas.microsoft.com/office/drawing/2014/main" id="{04CC692F-20BA-4D09-9522-586DEC1F2717}"/>
            </a:ext>
          </a:extLst>
        </xdr:cNvPr>
        <xdr:cNvSpPr txBox="1"/>
      </xdr:nvSpPr>
      <xdr:spPr>
        <a:xfrm>
          <a:off x="10515600" y="10618767"/>
          <a:ext cx="69018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1,232,110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10440</xdr:rowOff>
    </xdr:from>
    <xdr:to>
      <xdr:col>55</xdr:col>
      <xdr:colOff>50800</xdr:colOff>
      <xdr:row>62</xdr:row>
      <xdr:rowOff>112040</xdr:rowOff>
    </xdr:to>
    <xdr:sp macro="" textlink="">
      <xdr:nvSpPr>
        <xdr:cNvPr id="235" name="フローチャート: 判断 234">
          <a:extLst>
            <a:ext uri="{FF2B5EF4-FFF2-40B4-BE49-F238E27FC236}">
              <a16:creationId xmlns:a16="http://schemas.microsoft.com/office/drawing/2014/main" id="{1C734D5A-6121-48B9-BE69-BE0FE901807A}"/>
            </a:ext>
          </a:extLst>
        </xdr:cNvPr>
        <xdr:cNvSpPr/>
      </xdr:nvSpPr>
      <xdr:spPr>
        <a:xfrm>
          <a:off x="10426700" y="106403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18297</xdr:rowOff>
    </xdr:from>
    <xdr:to>
      <xdr:col>50</xdr:col>
      <xdr:colOff>165100</xdr:colOff>
      <xdr:row>62</xdr:row>
      <xdr:rowOff>119897</xdr:rowOff>
    </xdr:to>
    <xdr:sp macro="" textlink="">
      <xdr:nvSpPr>
        <xdr:cNvPr id="236" name="フローチャート: 判断 235">
          <a:extLst>
            <a:ext uri="{FF2B5EF4-FFF2-40B4-BE49-F238E27FC236}">
              <a16:creationId xmlns:a16="http://schemas.microsoft.com/office/drawing/2014/main" id="{77E9CBFD-1E25-4EFB-A75E-DEF6500C58C7}"/>
            </a:ext>
          </a:extLst>
        </xdr:cNvPr>
        <xdr:cNvSpPr/>
      </xdr:nvSpPr>
      <xdr:spPr>
        <a:xfrm>
          <a:off x="9588500" y="106481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30001</xdr:rowOff>
    </xdr:from>
    <xdr:to>
      <xdr:col>46</xdr:col>
      <xdr:colOff>38100</xdr:colOff>
      <xdr:row>62</xdr:row>
      <xdr:rowOff>131601</xdr:rowOff>
    </xdr:to>
    <xdr:sp macro="" textlink="">
      <xdr:nvSpPr>
        <xdr:cNvPr id="237" name="フローチャート: 判断 236">
          <a:extLst>
            <a:ext uri="{FF2B5EF4-FFF2-40B4-BE49-F238E27FC236}">
              <a16:creationId xmlns:a16="http://schemas.microsoft.com/office/drawing/2014/main" id="{D1BBBA7A-ED8A-466E-A134-7D834C54F6A8}"/>
            </a:ext>
          </a:extLst>
        </xdr:cNvPr>
        <xdr:cNvSpPr/>
      </xdr:nvSpPr>
      <xdr:spPr>
        <a:xfrm>
          <a:off x="8699500" y="10659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38253</xdr:rowOff>
    </xdr:from>
    <xdr:to>
      <xdr:col>41</xdr:col>
      <xdr:colOff>101600</xdr:colOff>
      <xdr:row>62</xdr:row>
      <xdr:rowOff>139853</xdr:rowOff>
    </xdr:to>
    <xdr:sp macro="" textlink="">
      <xdr:nvSpPr>
        <xdr:cNvPr id="238" name="フローチャート: 判断 237">
          <a:extLst>
            <a:ext uri="{FF2B5EF4-FFF2-40B4-BE49-F238E27FC236}">
              <a16:creationId xmlns:a16="http://schemas.microsoft.com/office/drawing/2014/main" id="{2F5E1004-9829-44F0-A7A0-9DBBFD2439F0}"/>
            </a:ext>
          </a:extLst>
        </xdr:cNvPr>
        <xdr:cNvSpPr/>
      </xdr:nvSpPr>
      <xdr:spPr>
        <a:xfrm>
          <a:off x="7810500" y="10668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8763</xdr:rowOff>
    </xdr:from>
    <xdr:to>
      <xdr:col>36</xdr:col>
      <xdr:colOff>165100</xdr:colOff>
      <xdr:row>62</xdr:row>
      <xdr:rowOff>110363</xdr:rowOff>
    </xdr:to>
    <xdr:sp macro="" textlink="">
      <xdr:nvSpPr>
        <xdr:cNvPr id="239" name="フローチャート: 判断 238">
          <a:extLst>
            <a:ext uri="{FF2B5EF4-FFF2-40B4-BE49-F238E27FC236}">
              <a16:creationId xmlns:a16="http://schemas.microsoft.com/office/drawing/2014/main" id="{BC9987C9-C09B-4A10-B17A-5A73FC56251D}"/>
            </a:ext>
          </a:extLst>
        </xdr:cNvPr>
        <xdr:cNvSpPr/>
      </xdr:nvSpPr>
      <xdr:spPr>
        <a:xfrm>
          <a:off x="6921500" y="10638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0" name="テキスト ボックス 239">
          <a:extLst>
            <a:ext uri="{FF2B5EF4-FFF2-40B4-BE49-F238E27FC236}">
              <a16:creationId xmlns:a16="http://schemas.microsoft.com/office/drawing/2014/main" id="{FD3D6C5F-157E-4C6C-9590-DB7C129E6B1E}"/>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1" name="テキスト ボックス 240">
          <a:extLst>
            <a:ext uri="{FF2B5EF4-FFF2-40B4-BE49-F238E27FC236}">
              <a16:creationId xmlns:a16="http://schemas.microsoft.com/office/drawing/2014/main" id="{9A034565-50A2-40D8-A18F-7C0E565AB87B}"/>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8C78CFD8-ED68-4D78-8CB6-ECFABB17483E}"/>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B50EB43D-4861-4C4E-A240-C6E3E9F8CF4B}"/>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E589260C-626B-49AB-A311-97BAF5A0EF7B}"/>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29240</xdr:rowOff>
    </xdr:from>
    <xdr:to>
      <xdr:col>55</xdr:col>
      <xdr:colOff>50800</xdr:colOff>
      <xdr:row>61</xdr:row>
      <xdr:rowOff>130840</xdr:rowOff>
    </xdr:to>
    <xdr:sp macro="" textlink="">
      <xdr:nvSpPr>
        <xdr:cNvPr id="245" name="楕円 244">
          <a:extLst>
            <a:ext uri="{FF2B5EF4-FFF2-40B4-BE49-F238E27FC236}">
              <a16:creationId xmlns:a16="http://schemas.microsoft.com/office/drawing/2014/main" id="{3528704D-B9B3-44D0-9A60-0EB81AF0CCDC}"/>
            </a:ext>
          </a:extLst>
        </xdr:cNvPr>
        <xdr:cNvSpPr/>
      </xdr:nvSpPr>
      <xdr:spPr>
        <a:xfrm>
          <a:off x="10426700" y="104876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60</xdr:row>
      <xdr:rowOff>52117</xdr:rowOff>
    </xdr:from>
    <xdr:ext cx="690189" cy="259045"/>
    <xdr:sp macro="" textlink="">
      <xdr:nvSpPr>
        <xdr:cNvPr id="246" name="【橋りょう・トンネル】&#10;一人当たり有形固定資産（償却資産）額該当値テキスト">
          <a:extLst>
            <a:ext uri="{FF2B5EF4-FFF2-40B4-BE49-F238E27FC236}">
              <a16:creationId xmlns:a16="http://schemas.microsoft.com/office/drawing/2014/main" id="{E5C1C217-F9C9-4AF0-AFCB-BFBEEF012536}"/>
            </a:ext>
          </a:extLst>
        </xdr:cNvPr>
        <xdr:cNvSpPr txBox="1"/>
      </xdr:nvSpPr>
      <xdr:spPr>
        <a:xfrm>
          <a:off x="10515600" y="10339117"/>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1,899,870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61</xdr:row>
      <xdr:rowOff>42964</xdr:rowOff>
    </xdr:from>
    <xdr:to>
      <xdr:col>50</xdr:col>
      <xdr:colOff>165100</xdr:colOff>
      <xdr:row>61</xdr:row>
      <xdr:rowOff>144564</xdr:rowOff>
    </xdr:to>
    <xdr:sp macro="" textlink="">
      <xdr:nvSpPr>
        <xdr:cNvPr id="247" name="楕円 246">
          <a:extLst>
            <a:ext uri="{FF2B5EF4-FFF2-40B4-BE49-F238E27FC236}">
              <a16:creationId xmlns:a16="http://schemas.microsoft.com/office/drawing/2014/main" id="{E480CF5B-E756-4086-BA89-81A6DD9762D5}"/>
            </a:ext>
          </a:extLst>
        </xdr:cNvPr>
        <xdr:cNvSpPr/>
      </xdr:nvSpPr>
      <xdr:spPr>
        <a:xfrm>
          <a:off x="9588500" y="105014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61</xdr:row>
      <xdr:rowOff>80040</xdr:rowOff>
    </xdr:from>
    <xdr:to>
      <xdr:col>55</xdr:col>
      <xdr:colOff>0</xdr:colOff>
      <xdr:row>61</xdr:row>
      <xdr:rowOff>93764</xdr:rowOff>
    </xdr:to>
    <xdr:cxnSp macro="">
      <xdr:nvCxnSpPr>
        <xdr:cNvPr id="248" name="直線コネクタ 247">
          <a:extLst>
            <a:ext uri="{FF2B5EF4-FFF2-40B4-BE49-F238E27FC236}">
              <a16:creationId xmlns:a16="http://schemas.microsoft.com/office/drawing/2014/main" id="{3EB42126-0562-4B9A-ACCE-E5A9C5EA8412}"/>
            </a:ext>
          </a:extLst>
        </xdr:cNvPr>
        <xdr:cNvCxnSpPr/>
      </xdr:nvCxnSpPr>
      <xdr:spPr>
        <a:xfrm flipV="1">
          <a:off x="9639300" y="10538490"/>
          <a:ext cx="838200" cy="13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61</xdr:row>
      <xdr:rowOff>54633</xdr:rowOff>
    </xdr:from>
    <xdr:to>
      <xdr:col>46</xdr:col>
      <xdr:colOff>38100</xdr:colOff>
      <xdr:row>61</xdr:row>
      <xdr:rowOff>156233</xdr:rowOff>
    </xdr:to>
    <xdr:sp macro="" textlink="">
      <xdr:nvSpPr>
        <xdr:cNvPr id="249" name="楕円 248">
          <a:extLst>
            <a:ext uri="{FF2B5EF4-FFF2-40B4-BE49-F238E27FC236}">
              <a16:creationId xmlns:a16="http://schemas.microsoft.com/office/drawing/2014/main" id="{AB11571D-C6EB-4485-9F18-A43D643EB242}"/>
            </a:ext>
          </a:extLst>
        </xdr:cNvPr>
        <xdr:cNvSpPr/>
      </xdr:nvSpPr>
      <xdr:spPr>
        <a:xfrm>
          <a:off x="8699500" y="105130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61</xdr:row>
      <xdr:rowOff>93764</xdr:rowOff>
    </xdr:from>
    <xdr:to>
      <xdr:col>50</xdr:col>
      <xdr:colOff>114300</xdr:colOff>
      <xdr:row>61</xdr:row>
      <xdr:rowOff>105433</xdr:rowOff>
    </xdr:to>
    <xdr:cxnSp macro="">
      <xdr:nvCxnSpPr>
        <xdr:cNvPr id="250" name="直線コネクタ 249">
          <a:extLst>
            <a:ext uri="{FF2B5EF4-FFF2-40B4-BE49-F238E27FC236}">
              <a16:creationId xmlns:a16="http://schemas.microsoft.com/office/drawing/2014/main" id="{9CDC7F01-08D0-40B2-9B84-4EEAD403C162}"/>
            </a:ext>
          </a:extLst>
        </xdr:cNvPr>
        <xdr:cNvCxnSpPr/>
      </xdr:nvCxnSpPr>
      <xdr:spPr>
        <a:xfrm flipV="1">
          <a:off x="8750300" y="10552214"/>
          <a:ext cx="889000" cy="116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61</xdr:row>
      <xdr:rowOff>62806</xdr:rowOff>
    </xdr:from>
    <xdr:to>
      <xdr:col>41</xdr:col>
      <xdr:colOff>101600</xdr:colOff>
      <xdr:row>61</xdr:row>
      <xdr:rowOff>164406</xdr:rowOff>
    </xdr:to>
    <xdr:sp macro="" textlink="">
      <xdr:nvSpPr>
        <xdr:cNvPr id="251" name="楕円 250">
          <a:extLst>
            <a:ext uri="{FF2B5EF4-FFF2-40B4-BE49-F238E27FC236}">
              <a16:creationId xmlns:a16="http://schemas.microsoft.com/office/drawing/2014/main" id="{15B89C04-DD60-4DDC-B4FD-6317FA5A3B3A}"/>
            </a:ext>
          </a:extLst>
        </xdr:cNvPr>
        <xdr:cNvSpPr/>
      </xdr:nvSpPr>
      <xdr:spPr>
        <a:xfrm>
          <a:off x="7810500" y="10521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61</xdr:row>
      <xdr:rowOff>105433</xdr:rowOff>
    </xdr:from>
    <xdr:to>
      <xdr:col>45</xdr:col>
      <xdr:colOff>177800</xdr:colOff>
      <xdr:row>61</xdr:row>
      <xdr:rowOff>113606</xdr:rowOff>
    </xdr:to>
    <xdr:cxnSp macro="">
      <xdr:nvCxnSpPr>
        <xdr:cNvPr id="252" name="直線コネクタ 251">
          <a:extLst>
            <a:ext uri="{FF2B5EF4-FFF2-40B4-BE49-F238E27FC236}">
              <a16:creationId xmlns:a16="http://schemas.microsoft.com/office/drawing/2014/main" id="{7EC6FD6C-305C-4D13-A59E-68826140561B}"/>
            </a:ext>
          </a:extLst>
        </xdr:cNvPr>
        <xdr:cNvCxnSpPr/>
      </xdr:nvCxnSpPr>
      <xdr:spPr>
        <a:xfrm flipV="1">
          <a:off x="7861300" y="10563883"/>
          <a:ext cx="889000" cy="81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61</xdr:row>
      <xdr:rowOff>72192</xdr:rowOff>
    </xdr:from>
    <xdr:to>
      <xdr:col>36</xdr:col>
      <xdr:colOff>165100</xdr:colOff>
      <xdr:row>62</xdr:row>
      <xdr:rowOff>2342</xdr:rowOff>
    </xdr:to>
    <xdr:sp macro="" textlink="">
      <xdr:nvSpPr>
        <xdr:cNvPr id="253" name="楕円 252">
          <a:extLst>
            <a:ext uri="{FF2B5EF4-FFF2-40B4-BE49-F238E27FC236}">
              <a16:creationId xmlns:a16="http://schemas.microsoft.com/office/drawing/2014/main" id="{00A6C185-314A-49F3-B25A-79C1E88DB0F5}"/>
            </a:ext>
          </a:extLst>
        </xdr:cNvPr>
        <xdr:cNvSpPr/>
      </xdr:nvSpPr>
      <xdr:spPr>
        <a:xfrm>
          <a:off x="6921500" y="105306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61</xdr:row>
      <xdr:rowOff>113606</xdr:rowOff>
    </xdr:from>
    <xdr:to>
      <xdr:col>41</xdr:col>
      <xdr:colOff>50800</xdr:colOff>
      <xdr:row>61</xdr:row>
      <xdr:rowOff>122992</xdr:rowOff>
    </xdr:to>
    <xdr:cxnSp macro="">
      <xdr:nvCxnSpPr>
        <xdr:cNvPr id="254" name="直線コネクタ 253">
          <a:extLst>
            <a:ext uri="{FF2B5EF4-FFF2-40B4-BE49-F238E27FC236}">
              <a16:creationId xmlns:a16="http://schemas.microsoft.com/office/drawing/2014/main" id="{18DBBA98-AFB9-4FC8-B599-5928020E1E1F}"/>
            </a:ext>
          </a:extLst>
        </xdr:cNvPr>
        <xdr:cNvCxnSpPr/>
      </xdr:nvCxnSpPr>
      <xdr:spPr>
        <a:xfrm flipV="1">
          <a:off x="6972300" y="10572056"/>
          <a:ext cx="889000" cy="93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137505</xdr:colOff>
      <xdr:row>62</xdr:row>
      <xdr:rowOff>111024</xdr:rowOff>
    </xdr:from>
    <xdr:ext cx="690189" cy="259045"/>
    <xdr:sp macro="" textlink="">
      <xdr:nvSpPr>
        <xdr:cNvPr id="255" name="n_1aveValue【橋りょう・トンネル】&#10;一人当たり有形固定資産（償却資産）額">
          <a:extLst>
            <a:ext uri="{FF2B5EF4-FFF2-40B4-BE49-F238E27FC236}">
              <a16:creationId xmlns:a16="http://schemas.microsoft.com/office/drawing/2014/main" id="{6FF36A23-28A0-4966-8939-A0B3B0A261A4}"/>
            </a:ext>
          </a:extLst>
        </xdr:cNvPr>
        <xdr:cNvSpPr txBox="1"/>
      </xdr:nvSpPr>
      <xdr:spPr>
        <a:xfrm>
          <a:off x="9281505" y="1074092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1,197,737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23205</xdr:colOff>
      <xdr:row>62</xdr:row>
      <xdr:rowOff>122728</xdr:rowOff>
    </xdr:from>
    <xdr:ext cx="690189" cy="259045"/>
    <xdr:sp macro="" textlink="">
      <xdr:nvSpPr>
        <xdr:cNvPr id="256" name="n_2aveValue【橋りょう・トンネル】&#10;一人当たり有形固定資産（償却資産）額">
          <a:extLst>
            <a:ext uri="{FF2B5EF4-FFF2-40B4-BE49-F238E27FC236}">
              <a16:creationId xmlns:a16="http://schemas.microsoft.com/office/drawing/2014/main" id="{D2C2151D-0C54-4CC5-8F74-F1C07C62A4EA}"/>
            </a:ext>
          </a:extLst>
        </xdr:cNvPr>
        <xdr:cNvSpPr txBox="1"/>
      </xdr:nvSpPr>
      <xdr:spPr>
        <a:xfrm>
          <a:off x="8405205" y="10752628"/>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1,146,539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86705</xdr:colOff>
      <xdr:row>62</xdr:row>
      <xdr:rowOff>130980</xdr:rowOff>
    </xdr:from>
    <xdr:ext cx="690189" cy="259045"/>
    <xdr:sp macro="" textlink="">
      <xdr:nvSpPr>
        <xdr:cNvPr id="257" name="n_3aveValue【橋りょう・トンネル】&#10;一人当たり有形固定資産（償却資産）額">
          <a:extLst>
            <a:ext uri="{FF2B5EF4-FFF2-40B4-BE49-F238E27FC236}">
              <a16:creationId xmlns:a16="http://schemas.microsoft.com/office/drawing/2014/main" id="{ECC2EED0-3639-4217-81A3-9CA94FCB13B8}"/>
            </a:ext>
          </a:extLst>
        </xdr:cNvPr>
        <xdr:cNvSpPr txBox="1"/>
      </xdr:nvSpPr>
      <xdr:spPr>
        <a:xfrm>
          <a:off x="7516205" y="1076088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1,110,441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34</xdr:col>
      <xdr:colOff>150205</xdr:colOff>
      <xdr:row>62</xdr:row>
      <xdr:rowOff>101490</xdr:rowOff>
    </xdr:from>
    <xdr:ext cx="690189" cy="259045"/>
    <xdr:sp macro="" textlink="">
      <xdr:nvSpPr>
        <xdr:cNvPr id="258" name="n_4aveValue【橋りょう・トンネル】&#10;一人当たり有形固定資産（償却資産）額">
          <a:extLst>
            <a:ext uri="{FF2B5EF4-FFF2-40B4-BE49-F238E27FC236}">
              <a16:creationId xmlns:a16="http://schemas.microsoft.com/office/drawing/2014/main" id="{1E34D43C-4A83-432D-9353-357715820616}"/>
            </a:ext>
          </a:extLst>
        </xdr:cNvPr>
        <xdr:cNvSpPr txBox="1"/>
      </xdr:nvSpPr>
      <xdr:spPr>
        <a:xfrm>
          <a:off x="6627205" y="1073139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1,239,446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137505</xdr:colOff>
      <xdr:row>59</xdr:row>
      <xdr:rowOff>161091</xdr:rowOff>
    </xdr:from>
    <xdr:ext cx="690189" cy="259045"/>
    <xdr:sp macro="" textlink="">
      <xdr:nvSpPr>
        <xdr:cNvPr id="259" name="n_1mainValue【橋りょう・トンネル】&#10;一人当たり有形固定資産（償却資産）額">
          <a:extLst>
            <a:ext uri="{FF2B5EF4-FFF2-40B4-BE49-F238E27FC236}">
              <a16:creationId xmlns:a16="http://schemas.microsoft.com/office/drawing/2014/main" id="{51F8B938-F0FE-4EB8-8DBD-520BD0312115}"/>
            </a:ext>
          </a:extLst>
        </xdr:cNvPr>
        <xdr:cNvSpPr txBox="1"/>
      </xdr:nvSpPr>
      <xdr:spPr>
        <a:xfrm>
          <a:off x="9281505" y="10276641"/>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1,839,834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23205</xdr:colOff>
      <xdr:row>60</xdr:row>
      <xdr:rowOff>1310</xdr:rowOff>
    </xdr:from>
    <xdr:ext cx="690189" cy="259045"/>
    <xdr:sp macro="" textlink="">
      <xdr:nvSpPr>
        <xdr:cNvPr id="260" name="n_2mainValue【橋りょう・トンネル】&#10;一人当たり有形固定資産（償却資産）額">
          <a:extLst>
            <a:ext uri="{FF2B5EF4-FFF2-40B4-BE49-F238E27FC236}">
              <a16:creationId xmlns:a16="http://schemas.microsoft.com/office/drawing/2014/main" id="{F1FAD19C-54B7-4597-A7F5-67350E2B2780}"/>
            </a:ext>
          </a:extLst>
        </xdr:cNvPr>
        <xdr:cNvSpPr txBox="1"/>
      </xdr:nvSpPr>
      <xdr:spPr>
        <a:xfrm>
          <a:off x="8405205" y="1028831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1,788,789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86705</xdr:colOff>
      <xdr:row>60</xdr:row>
      <xdr:rowOff>9483</xdr:rowOff>
    </xdr:from>
    <xdr:ext cx="690189" cy="259045"/>
    <xdr:sp macro="" textlink="">
      <xdr:nvSpPr>
        <xdr:cNvPr id="261" name="n_3mainValue【橋りょう・トンネル】&#10;一人当たり有形固定資産（償却資産）額">
          <a:extLst>
            <a:ext uri="{FF2B5EF4-FFF2-40B4-BE49-F238E27FC236}">
              <a16:creationId xmlns:a16="http://schemas.microsoft.com/office/drawing/2014/main" id="{68F2F9AB-6EDE-4AA9-9FE2-F4FC8DD7A90F}"/>
            </a:ext>
          </a:extLst>
        </xdr:cNvPr>
        <xdr:cNvSpPr txBox="1"/>
      </xdr:nvSpPr>
      <xdr:spPr>
        <a:xfrm>
          <a:off x="7516205" y="1029648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1,753,036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34</xdr:col>
      <xdr:colOff>150205</xdr:colOff>
      <xdr:row>60</xdr:row>
      <xdr:rowOff>18869</xdr:rowOff>
    </xdr:from>
    <xdr:ext cx="690189" cy="259045"/>
    <xdr:sp macro="" textlink="">
      <xdr:nvSpPr>
        <xdr:cNvPr id="262" name="n_4mainValue【橋りょう・トンネル】&#10;一人当たり有形固定資産（償却資産）額">
          <a:extLst>
            <a:ext uri="{FF2B5EF4-FFF2-40B4-BE49-F238E27FC236}">
              <a16:creationId xmlns:a16="http://schemas.microsoft.com/office/drawing/2014/main" id="{3C14AF64-6467-4C79-9D6B-61815077A1BD}"/>
            </a:ext>
          </a:extLst>
        </xdr:cNvPr>
        <xdr:cNvSpPr txBox="1"/>
      </xdr:nvSpPr>
      <xdr:spPr>
        <a:xfrm>
          <a:off x="6627205" y="1030586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1,711,978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3" name="正方形/長方形 262">
          <a:extLst>
            <a:ext uri="{FF2B5EF4-FFF2-40B4-BE49-F238E27FC236}">
              <a16:creationId xmlns:a16="http://schemas.microsoft.com/office/drawing/2014/main" id="{F6619A29-6B2F-4D2E-8DC3-5580944CEC94}"/>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4" name="正方形/長方形 263">
          <a:extLst>
            <a:ext uri="{FF2B5EF4-FFF2-40B4-BE49-F238E27FC236}">
              <a16:creationId xmlns:a16="http://schemas.microsoft.com/office/drawing/2014/main" id="{81D7F37C-26EE-484A-812C-2881EF0E4727}"/>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5" name="正方形/長方形 264">
          <a:extLst>
            <a:ext uri="{FF2B5EF4-FFF2-40B4-BE49-F238E27FC236}">
              <a16:creationId xmlns:a16="http://schemas.microsoft.com/office/drawing/2014/main" id="{2DB56E3F-81BD-4855-8FA9-65E0BAD312DB}"/>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6" name="正方形/長方形 265">
          <a:extLst>
            <a:ext uri="{FF2B5EF4-FFF2-40B4-BE49-F238E27FC236}">
              <a16:creationId xmlns:a16="http://schemas.microsoft.com/office/drawing/2014/main" id="{018E4158-0674-4FF0-8674-CD8CEDF0D7A1}"/>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7" name="正方形/長方形 266">
          <a:extLst>
            <a:ext uri="{FF2B5EF4-FFF2-40B4-BE49-F238E27FC236}">
              <a16:creationId xmlns:a16="http://schemas.microsoft.com/office/drawing/2014/main" id="{AB29D83E-41F8-49E0-9922-CB115148C9A4}"/>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8" name="正方形/長方形 267">
          <a:extLst>
            <a:ext uri="{FF2B5EF4-FFF2-40B4-BE49-F238E27FC236}">
              <a16:creationId xmlns:a16="http://schemas.microsoft.com/office/drawing/2014/main" id="{25D50643-4489-48FF-8849-8364E61B2334}"/>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69" name="正方形/長方形 268">
          <a:extLst>
            <a:ext uri="{FF2B5EF4-FFF2-40B4-BE49-F238E27FC236}">
              <a16:creationId xmlns:a16="http://schemas.microsoft.com/office/drawing/2014/main" id="{3319B804-C2CD-421B-8418-E4F9228B470F}"/>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0" name="正方形/長方形 269">
          <a:extLst>
            <a:ext uri="{FF2B5EF4-FFF2-40B4-BE49-F238E27FC236}">
              <a16:creationId xmlns:a16="http://schemas.microsoft.com/office/drawing/2014/main" id="{E79B6AB4-FE9F-4F64-AD1D-439BEB2AD007}"/>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1" name="テキスト ボックス 270">
          <a:extLst>
            <a:ext uri="{FF2B5EF4-FFF2-40B4-BE49-F238E27FC236}">
              <a16:creationId xmlns:a16="http://schemas.microsoft.com/office/drawing/2014/main" id="{79AA6B5B-CA77-4F66-BB0B-6B30E010111E}"/>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2" name="直線コネクタ 271">
          <a:extLst>
            <a:ext uri="{FF2B5EF4-FFF2-40B4-BE49-F238E27FC236}">
              <a16:creationId xmlns:a16="http://schemas.microsoft.com/office/drawing/2014/main" id="{32745D89-7E9F-460C-B864-8C33A9B06ADC}"/>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3" name="テキスト ボックス 272">
          <a:extLst>
            <a:ext uri="{FF2B5EF4-FFF2-40B4-BE49-F238E27FC236}">
              <a16:creationId xmlns:a16="http://schemas.microsoft.com/office/drawing/2014/main" id="{4B4A629E-FFCD-4BC8-AFB0-6C7CDC41B6D7}"/>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168729</xdr:rowOff>
    </xdr:from>
    <xdr:to>
      <xdr:col>28</xdr:col>
      <xdr:colOff>114300</xdr:colOff>
      <xdr:row>86</xdr:row>
      <xdr:rowOff>168729</xdr:rowOff>
    </xdr:to>
    <xdr:cxnSp macro="">
      <xdr:nvCxnSpPr>
        <xdr:cNvPr id="274" name="直線コネクタ 273">
          <a:extLst>
            <a:ext uri="{FF2B5EF4-FFF2-40B4-BE49-F238E27FC236}">
              <a16:creationId xmlns:a16="http://schemas.microsoft.com/office/drawing/2014/main" id="{7399E566-FF27-4799-8608-6D50D6F59D30}"/>
            </a:ext>
          </a:extLst>
        </xdr:cNvPr>
        <xdr:cNvCxnSpPr/>
      </xdr:nvCxnSpPr>
      <xdr:spPr>
        <a:xfrm>
          <a:off x="762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86</xdr:row>
      <xdr:rowOff>26506</xdr:rowOff>
    </xdr:from>
    <xdr:ext cx="467179" cy="259045"/>
    <xdr:sp macro="" textlink="">
      <xdr:nvSpPr>
        <xdr:cNvPr id="275" name="テキスト ボックス 274">
          <a:extLst>
            <a:ext uri="{FF2B5EF4-FFF2-40B4-BE49-F238E27FC236}">
              <a16:creationId xmlns:a16="http://schemas.microsoft.com/office/drawing/2014/main" id="{848AA90F-5E03-423E-8667-258E7ABEA7AD}"/>
            </a:ext>
          </a:extLst>
        </xdr:cNvPr>
        <xdr:cNvSpPr txBox="1"/>
      </xdr:nvSpPr>
      <xdr:spPr>
        <a:xfrm>
          <a:off x="294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85</xdr:row>
      <xdr:rowOff>13607</xdr:rowOff>
    </xdr:from>
    <xdr:to>
      <xdr:col>28</xdr:col>
      <xdr:colOff>114300</xdr:colOff>
      <xdr:row>85</xdr:row>
      <xdr:rowOff>13607</xdr:rowOff>
    </xdr:to>
    <xdr:cxnSp macro="">
      <xdr:nvCxnSpPr>
        <xdr:cNvPr id="276" name="直線コネクタ 275">
          <a:extLst>
            <a:ext uri="{FF2B5EF4-FFF2-40B4-BE49-F238E27FC236}">
              <a16:creationId xmlns:a16="http://schemas.microsoft.com/office/drawing/2014/main" id="{86CAD6FE-8C8E-4593-BB86-1525C34CDA24}"/>
            </a:ext>
          </a:extLst>
        </xdr:cNvPr>
        <xdr:cNvCxnSpPr/>
      </xdr:nvCxnSpPr>
      <xdr:spPr>
        <a:xfrm>
          <a:off x="762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84</xdr:row>
      <xdr:rowOff>42834</xdr:rowOff>
    </xdr:from>
    <xdr:ext cx="403059" cy="259045"/>
    <xdr:sp macro="" textlink="">
      <xdr:nvSpPr>
        <xdr:cNvPr id="277" name="テキスト ボックス 276">
          <a:extLst>
            <a:ext uri="{FF2B5EF4-FFF2-40B4-BE49-F238E27FC236}">
              <a16:creationId xmlns:a16="http://schemas.microsoft.com/office/drawing/2014/main" id="{2D3EA57B-27BE-405E-9934-256A0EBD5C8E}"/>
            </a:ext>
          </a:extLst>
        </xdr:cNvPr>
        <xdr:cNvSpPr txBox="1"/>
      </xdr:nvSpPr>
      <xdr:spPr>
        <a:xfrm>
          <a:off x="358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29936</xdr:rowOff>
    </xdr:from>
    <xdr:to>
      <xdr:col>28</xdr:col>
      <xdr:colOff>114300</xdr:colOff>
      <xdr:row>83</xdr:row>
      <xdr:rowOff>29936</xdr:rowOff>
    </xdr:to>
    <xdr:cxnSp macro="">
      <xdr:nvCxnSpPr>
        <xdr:cNvPr id="278" name="直線コネクタ 277">
          <a:extLst>
            <a:ext uri="{FF2B5EF4-FFF2-40B4-BE49-F238E27FC236}">
              <a16:creationId xmlns:a16="http://schemas.microsoft.com/office/drawing/2014/main" id="{0FB26FED-AE46-47E6-9F63-2E119835DD96}"/>
            </a:ext>
          </a:extLst>
        </xdr:cNvPr>
        <xdr:cNvCxnSpPr/>
      </xdr:nvCxnSpPr>
      <xdr:spPr>
        <a:xfrm>
          <a:off x="762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59163</xdr:rowOff>
    </xdr:from>
    <xdr:ext cx="403059" cy="259045"/>
    <xdr:sp macro="" textlink="">
      <xdr:nvSpPr>
        <xdr:cNvPr id="279" name="テキスト ボックス 278">
          <a:extLst>
            <a:ext uri="{FF2B5EF4-FFF2-40B4-BE49-F238E27FC236}">
              <a16:creationId xmlns:a16="http://schemas.microsoft.com/office/drawing/2014/main" id="{3DED364A-D9AA-4919-86E5-58579B4B88AA}"/>
            </a:ext>
          </a:extLst>
        </xdr:cNvPr>
        <xdr:cNvSpPr txBox="1"/>
      </xdr:nvSpPr>
      <xdr:spPr>
        <a:xfrm>
          <a:off x="358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46264</xdr:rowOff>
    </xdr:from>
    <xdr:to>
      <xdr:col>28</xdr:col>
      <xdr:colOff>114300</xdr:colOff>
      <xdr:row>81</xdr:row>
      <xdr:rowOff>46264</xdr:rowOff>
    </xdr:to>
    <xdr:cxnSp macro="">
      <xdr:nvCxnSpPr>
        <xdr:cNvPr id="280" name="直線コネクタ 279">
          <a:extLst>
            <a:ext uri="{FF2B5EF4-FFF2-40B4-BE49-F238E27FC236}">
              <a16:creationId xmlns:a16="http://schemas.microsoft.com/office/drawing/2014/main" id="{0AAF4998-B361-4257-883C-79949A2840E5}"/>
            </a:ext>
          </a:extLst>
        </xdr:cNvPr>
        <xdr:cNvCxnSpPr/>
      </xdr:nvCxnSpPr>
      <xdr:spPr>
        <a:xfrm>
          <a:off x="762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75491</xdr:rowOff>
    </xdr:from>
    <xdr:ext cx="403059" cy="259045"/>
    <xdr:sp macro="" textlink="">
      <xdr:nvSpPr>
        <xdr:cNvPr id="281" name="テキスト ボックス 280">
          <a:extLst>
            <a:ext uri="{FF2B5EF4-FFF2-40B4-BE49-F238E27FC236}">
              <a16:creationId xmlns:a16="http://schemas.microsoft.com/office/drawing/2014/main" id="{BAD57EB8-1D19-481C-BF86-0A9DF267ED27}"/>
            </a:ext>
          </a:extLst>
        </xdr:cNvPr>
        <xdr:cNvSpPr txBox="1"/>
      </xdr:nvSpPr>
      <xdr:spPr>
        <a:xfrm>
          <a:off x="358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62593</xdr:rowOff>
    </xdr:from>
    <xdr:to>
      <xdr:col>28</xdr:col>
      <xdr:colOff>114300</xdr:colOff>
      <xdr:row>79</xdr:row>
      <xdr:rowOff>62593</xdr:rowOff>
    </xdr:to>
    <xdr:cxnSp macro="">
      <xdr:nvCxnSpPr>
        <xdr:cNvPr id="282" name="直線コネクタ 281">
          <a:extLst>
            <a:ext uri="{FF2B5EF4-FFF2-40B4-BE49-F238E27FC236}">
              <a16:creationId xmlns:a16="http://schemas.microsoft.com/office/drawing/2014/main" id="{95F1F80C-E40C-42F6-941F-1FDAEFE715DA}"/>
            </a:ext>
          </a:extLst>
        </xdr:cNvPr>
        <xdr:cNvCxnSpPr/>
      </xdr:nvCxnSpPr>
      <xdr:spPr>
        <a:xfrm>
          <a:off x="762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78</xdr:row>
      <xdr:rowOff>91820</xdr:rowOff>
    </xdr:from>
    <xdr:ext cx="403059" cy="259045"/>
    <xdr:sp macro="" textlink="">
      <xdr:nvSpPr>
        <xdr:cNvPr id="283" name="テキスト ボックス 282">
          <a:extLst>
            <a:ext uri="{FF2B5EF4-FFF2-40B4-BE49-F238E27FC236}">
              <a16:creationId xmlns:a16="http://schemas.microsoft.com/office/drawing/2014/main" id="{20D4D88F-BADE-4C59-B3F3-C8AF78E1707A}"/>
            </a:ext>
          </a:extLst>
        </xdr:cNvPr>
        <xdr:cNvSpPr txBox="1"/>
      </xdr:nvSpPr>
      <xdr:spPr>
        <a:xfrm>
          <a:off x="358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78921</xdr:rowOff>
    </xdr:from>
    <xdr:to>
      <xdr:col>28</xdr:col>
      <xdr:colOff>114300</xdr:colOff>
      <xdr:row>77</xdr:row>
      <xdr:rowOff>78921</xdr:rowOff>
    </xdr:to>
    <xdr:cxnSp macro="">
      <xdr:nvCxnSpPr>
        <xdr:cNvPr id="284" name="直線コネクタ 283">
          <a:extLst>
            <a:ext uri="{FF2B5EF4-FFF2-40B4-BE49-F238E27FC236}">
              <a16:creationId xmlns:a16="http://schemas.microsoft.com/office/drawing/2014/main" id="{50761032-4CF0-432B-887F-D452BFAB9741}"/>
            </a:ext>
          </a:extLst>
        </xdr:cNvPr>
        <xdr:cNvCxnSpPr/>
      </xdr:nvCxnSpPr>
      <xdr:spPr>
        <a:xfrm>
          <a:off x="762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76</xdr:row>
      <xdr:rowOff>108148</xdr:rowOff>
    </xdr:from>
    <xdr:ext cx="338939" cy="259045"/>
    <xdr:sp macro="" textlink="">
      <xdr:nvSpPr>
        <xdr:cNvPr id="285" name="テキスト ボックス 284">
          <a:extLst>
            <a:ext uri="{FF2B5EF4-FFF2-40B4-BE49-F238E27FC236}">
              <a16:creationId xmlns:a16="http://schemas.microsoft.com/office/drawing/2014/main" id="{287D3758-76D3-433A-8B37-C5FD17BC428D}"/>
            </a:ext>
          </a:extLst>
        </xdr:cNvPr>
        <xdr:cNvSpPr txBox="1"/>
      </xdr:nvSpPr>
      <xdr:spPr>
        <a:xfrm>
          <a:off x="423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6" name="直線コネクタ 285">
          <a:extLst>
            <a:ext uri="{FF2B5EF4-FFF2-40B4-BE49-F238E27FC236}">
              <a16:creationId xmlns:a16="http://schemas.microsoft.com/office/drawing/2014/main" id="{9A0C6CBC-6DA9-4D48-BF5F-5CBA8ACD6C36}"/>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75</xdr:row>
      <xdr:rowOff>95250</xdr:rowOff>
    </xdr:from>
    <xdr:to>
      <xdr:col>28</xdr:col>
      <xdr:colOff>152400</xdr:colOff>
      <xdr:row>88</xdr:row>
      <xdr:rowOff>152400</xdr:rowOff>
    </xdr:to>
    <xdr:sp macro="" textlink="">
      <xdr:nvSpPr>
        <xdr:cNvPr id="287" name="【公営住宅】&#10;有形固定資産減価償却率グラフ枠">
          <a:extLst>
            <a:ext uri="{FF2B5EF4-FFF2-40B4-BE49-F238E27FC236}">
              <a16:creationId xmlns:a16="http://schemas.microsoft.com/office/drawing/2014/main" id="{35FA4970-D6FA-4F2D-BD2F-C2A88AED6C11}"/>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114844</xdr:rowOff>
    </xdr:from>
    <xdr:to>
      <xdr:col>24</xdr:col>
      <xdr:colOff>62865</xdr:colOff>
      <xdr:row>86</xdr:row>
      <xdr:rowOff>154032</xdr:rowOff>
    </xdr:to>
    <xdr:cxnSp macro="">
      <xdr:nvCxnSpPr>
        <xdr:cNvPr id="288" name="直線コネクタ 287">
          <a:extLst>
            <a:ext uri="{FF2B5EF4-FFF2-40B4-BE49-F238E27FC236}">
              <a16:creationId xmlns:a16="http://schemas.microsoft.com/office/drawing/2014/main" id="{576FB814-3EBB-4126-8EA4-022BCAA8DB83}"/>
            </a:ext>
          </a:extLst>
        </xdr:cNvPr>
        <xdr:cNvCxnSpPr/>
      </xdr:nvCxnSpPr>
      <xdr:spPr>
        <a:xfrm flipV="1">
          <a:off x="4634865" y="13316494"/>
          <a:ext cx="0" cy="15822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157859</xdr:rowOff>
    </xdr:from>
    <xdr:ext cx="405111" cy="259045"/>
    <xdr:sp macro="" textlink="">
      <xdr:nvSpPr>
        <xdr:cNvPr id="289" name="【公営住宅】&#10;有形固定資産減価償却率最小値テキスト">
          <a:extLst>
            <a:ext uri="{FF2B5EF4-FFF2-40B4-BE49-F238E27FC236}">
              <a16:creationId xmlns:a16="http://schemas.microsoft.com/office/drawing/2014/main" id="{2C82885D-1993-4C74-B71B-4D0D7F12A1AC}"/>
            </a:ext>
          </a:extLst>
        </xdr:cNvPr>
        <xdr:cNvSpPr txBox="1"/>
      </xdr:nvSpPr>
      <xdr:spPr>
        <a:xfrm>
          <a:off x="4673600" y="1490255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154032</xdr:rowOff>
    </xdr:from>
    <xdr:to>
      <xdr:col>24</xdr:col>
      <xdr:colOff>152400</xdr:colOff>
      <xdr:row>86</xdr:row>
      <xdr:rowOff>154032</xdr:rowOff>
    </xdr:to>
    <xdr:cxnSp macro="">
      <xdr:nvCxnSpPr>
        <xdr:cNvPr id="290" name="直線コネクタ 289">
          <a:extLst>
            <a:ext uri="{FF2B5EF4-FFF2-40B4-BE49-F238E27FC236}">
              <a16:creationId xmlns:a16="http://schemas.microsoft.com/office/drawing/2014/main" id="{7492657A-A242-4CEE-9EE2-CA4F0E70D56A}"/>
            </a:ext>
          </a:extLst>
        </xdr:cNvPr>
        <xdr:cNvCxnSpPr/>
      </xdr:nvCxnSpPr>
      <xdr:spPr>
        <a:xfrm>
          <a:off x="4546600" y="148987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61521</xdr:rowOff>
    </xdr:from>
    <xdr:ext cx="340478" cy="259045"/>
    <xdr:sp macro="" textlink="">
      <xdr:nvSpPr>
        <xdr:cNvPr id="291" name="【公営住宅】&#10;有形固定資産減価償却率最大値テキスト">
          <a:extLst>
            <a:ext uri="{FF2B5EF4-FFF2-40B4-BE49-F238E27FC236}">
              <a16:creationId xmlns:a16="http://schemas.microsoft.com/office/drawing/2014/main" id="{2FFF0B1F-D51C-4429-9B61-F211E467D207}"/>
            </a:ext>
          </a:extLst>
        </xdr:cNvPr>
        <xdr:cNvSpPr txBox="1"/>
      </xdr:nvSpPr>
      <xdr:spPr>
        <a:xfrm>
          <a:off x="4673600" y="1309172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114844</xdr:rowOff>
    </xdr:from>
    <xdr:to>
      <xdr:col>24</xdr:col>
      <xdr:colOff>152400</xdr:colOff>
      <xdr:row>77</xdr:row>
      <xdr:rowOff>114844</xdr:rowOff>
    </xdr:to>
    <xdr:cxnSp macro="">
      <xdr:nvCxnSpPr>
        <xdr:cNvPr id="292" name="直線コネクタ 291">
          <a:extLst>
            <a:ext uri="{FF2B5EF4-FFF2-40B4-BE49-F238E27FC236}">
              <a16:creationId xmlns:a16="http://schemas.microsoft.com/office/drawing/2014/main" id="{8AC69707-CFD5-4D75-B8DC-BEF531C57B59}"/>
            </a:ext>
          </a:extLst>
        </xdr:cNvPr>
        <xdr:cNvCxnSpPr/>
      </xdr:nvCxnSpPr>
      <xdr:spPr>
        <a:xfrm>
          <a:off x="4546600" y="133164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23240</xdr:rowOff>
    </xdr:from>
    <xdr:ext cx="405111" cy="259045"/>
    <xdr:sp macro="" textlink="">
      <xdr:nvSpPr>
        <xdr:cNvPr id="293" name="【公営住宅】&#10;有形固定資産減価償却率平均値テキスト">
          <a:extLst>
            <a:ext uri="{FF2B5EF4-FFF2-40B4-BE49-F238E27FC236}">
              <a16:creationId xmlns:a16="http://schemas.microsoft.com/office/drawing/2014/main" id="{2C528E9D-0B19-4DB7-A8D5-4E2CF928FDB0}"/>
            </a:ext>
          </a:extLst>
        </xdr:cNvPr>
        <xdr:cNvSpPr txBox="1"/>
      </xdr:nvSpPr>
      <xdr:spPr>
        <a:xfrm>
          <a:off x="4673600" y="1408214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363</xdr:rowOff>
    </xdr:from>
    <xdr:to>
      <xdr:col>24</xdr:col>
      <xdr:colOff>114300</xdr:colOff>
      <xdr:row>83</xdr:row>
      <xdr:rowOff>101963</xdr:rowOff>
    </xdr:to>
    <xdr:sp macro="" textlink="">
      <xdr:nvSpPr>
        <xdr:cNvPr id="294" name="フローチャート: 判断 293">
          <a:extLst>
            <a:ext uri="{FF2B5EF4-FFF2-40B4-BE49-F238E27FC236}">
              <a16:creationId xmlns:a16="http://schemas.microsoft.com/office/drawing/2014/main" id="{2A9B4AE2-54D1-4BFA-8DBF-DBB650C3D00A}"/>
            </a:ext>
          </a:extLst>
        </xdr:cNvPr>
        <xdr:cNvSpPr/>
      </xdr:nvSpPr>
      <xdr:spPr>
        <a:xfrm>
          <a:off x="4584700" y="142307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160382</xdr:rowOff>
    </xdr:from>
    <xdr:to>
      <xdr:col>20</xdr:col>
      <xdr:colOff>38100</xdr:colOff>
      <xdr:row>83</xdr:row>
      <xdr:rowOff>90532</xdr:rowOff>
    </xdr:to>
    <xdr:sp macro="" textlink="">
      <xdr:nvSpPr>
        <xdr:cNvPr id="295" name="フローチャート: 判断 294">
          <a:extLst>
            <a:ext uri="{FF2B5EF4-FFF2-40B4-BE49-F238E27FC236}">
              <a16:creationId xmlns:a16="http://schemas.microsoft.com/office/drawing/2014/main" id="{9540A21D-EBB8-4E22-BDCE-4E02F169ED19}"/>
            </a:ext>
          </a:extLst>
        </xdr:cNvPr>
        <xdr:cNvSpPr/>
      </xdr:nvSpPr>
      <xdr:spPr>
        <a:xfrm>
          <a:off x="3746500" y="14219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152219</xdr:rowOff>
    </xdr:from>
    <xdr:to>
      <xdr:col>15</xdr:col>
      <xdr:colOff>101600</xdr:colOff>
      <xdr:row>83</xdr:row>
      <xdr:rowOff>82369</xdr:rowOff>
    </xdr:to>
    <xdr:sp macro="" textlink="">
      <xdr:nvSpPr>
        <xdr:cNvPr id="296" name="フローチャート: 判断 295">
          <a:extLst>
            <a:ext uri="{FF2B5EF4-FFF2-40B4-BE49-F238E27FC236}">
              <a16:creationId xmlns:a16="http://schemas.microsoft.com/office/drawing/2014/main" id="{D935AE16-FBC3-4415-8599-5599D503E27D}"/>
            </a:ext>
          </a:extLst>
        </xdr:cNvPr>
        <xdr:cNvSpPr/>
      </xdr:nvSpPr>
      <xdr:spPr>
        <a:xfrm>
          <a:off x="2857500" y="14211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153851</xdr:rowOff>
    </xdr:from>
    <xdr:to>
      <xdr:col>10</xdr:col>
      <xdr:colOff>165100</xdr:colOff>
      <xdr:row>83</xdr:row>
      <xdr:rowOff>84001</xdr:rowOff>
    </xdr:to>
    <xdr:sp macro="" textlink="">
      <xdr:nvSpPr>
        <xdr:cNvPr id="297" name="フローチャート: 判断 296">
          <a:extLst>
            <a:ext uri="{FF2B5EF4-FFF2-40B4-BE49-F238E27FC236}">
              <a16:creationId xmlns:a16="http://schemas.microsoft.com/office/drawing/2014/main" id="{FE78866E-1B7B-41DD-97F7-B5ED94A6A813}"/>
            </a:ext>
          </a:extLst>
        </xdr:cNvPr>
        <xdr:cNvSpPr/>
      </xdr:nvSpPr>
      <xdr:spPr>
        <a:xfrm>
          <a:off x="1968500" y="142127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82</xdr:row>
      <xdr:rowOff>129358</xdr:rowOff>
    </xdr:from>
    <xdr:to>
      <xdr:col>6</xdr:col>
      <xdr:colOff>38100</xdr:colOff>
      <xdr:row>83</xdr:row>
      <xdr:rowOff>59508</xdr:rowOff>
    </xdr:to>
    <xdr:sp macro="" textlink="">
      <xdr:nvSpPr>
        <xdr:cNvPr id="298" name="フローチャート: 判断 297">
          <a:extLst>
            <a:ext uri="{FF2B5EF4-FFF2-40B4-BE49-F238E27FC236}">
              <a16:creationId xmlns:a16="http://schemas.microsoft.com/office/drawing/2014/main" id="{476AD929-C53E-4982-ADB5-37CD989AFE70}"/>
            </a:ext>
          </a:extLst>
        </xdr:cNvPr>
        <xdr:cNvSpPr/>
      </xdr:nvSpPr>
      <xdr:spPr>
        <a:xfrm>
          <a:off x="1079500" y="141882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9" name="テキスト ボックス 298">
          <a:extLst>
            <a:ext uri="{FF2B5EF4-FFF2-40B4-BE49-F238E27FC236}">
              <a16:creationId xmlns:a16="http://schemas.microsoft.com/office/drawing/2014/main" id="{4D44C3AA-733C-48B2-9B7D-9287946D9DDC}"/>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AFFAD1D8-4B29-47ED-960F-16EF37F65BAA}"/>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872452C5-E584-48CD-9F77-063D2C1DEEC4}"/>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3F27EACD-0D1D-432C-BDA8-710F975AD23C}"/>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780F4D1F-6A0A-4B30-AF72-5414E65D8DD7}"/>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83638</xdr:rowOff>
    </xdr:from>
    <xdr:to>
      <xdr:col>24</xdr:col>
      <xdr:colOff>114300</xdr:colOff>
      <xdr:row>84</xdr:row>
      <xdr:rowOff>13788</xdr:rowOff>
    </xdr:to>
    <xdr:sp macro="" textlink="">
      <xdr:nvSpPr>
        <xdr:cNvPr id="304" name="楕円 303">
          <a:extLst>
            <a:ext uri="{FF2B5EF4-FFF2-40B4-BE49-F238E27FC236}">
              <a16:creationId xmlns:a16="http://schemas.microsoft.com/office/drawing/2014/main" id="{D57C06EA-28A7-449C-B465-ECCD2CFF40B8}"/>
            </a:ext>
          </a:extLst>
        </xdr:cNvPr>
        <xdr:cNvSpPr/>
      </xdr:nvSpPr>
      <xdr:spPr>
        <a:xfrm>
          <a:off x="4584700" y="143139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83</xdr:row>
      <xdr:rowOff>62065</xdr:rowOff>
    </xdr:from>
    <xdr:ext cx="405111" cy="259045"/>
    <xdr:sp macro="" textlink="">
      <xdr:nvSpPr>
        <xdr:cNvPr id="305" name="【公営住宅】&#10;有形固定資産減価償却率該当値テキスト">
          <a:extLst>
            <a:ext uri="{FF2B5EF4-FFF2-40B4-BE49-F238E27FC236}">
              <a16:creationId xmlns:a16="http://schemas.microsoft.com/office/drawing/2014/main" id="{940D0FC3-6E7B-4212-8574-0B558E0329D1}"/>
            </a:ext>
          </a:extLst>
        </xdr:cNvPr>
        <xdr:cNvSpPr txBox="1"/>
      </xdr:nvSpPr>
      <xdr:spPr>
        <a:xfrm>
          <a:off x="4673600" y="142924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83</xdr:row>
      <xdr:rowOff>64044</xdr:rowOff>
    </xdr:from>
    <xdr:to>
      <xdr:col>20</xdr:col>
      <xdr:colOff>38100</xdr:colOff>
      <xdr:row>83</xdr:row>
      <xdr:rowOff>165644</xdr:rowOff>
    </xdr:to>
    <xdr:sp macro="" textlink="">
      <xdr:nvSpPr>
        <xdr:cNvPr id="306" name="楕円 305">
          <a:extLst>
            <a:ext uri="{FF2B5EF4-FFF2-40B4-BE49-F238E27FC236}">
              <a16:creationId xmlns:a16="http://schemas.microsoft.com/office/drawing/2014/main" id="{DD9EB819-D15F-44B0-88E6-A1F1F848522F}"/>
            </a:ext>
          </a:extLst>
        </xdr:cNvPr>
        <xdr:cNvSpPr/>
      </xdr:nvSpPr>
      <xdr:spPr>
        <a:xfrm>
          <a:off x="3746500" y="142943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83</xdr:row>
      <xdr:rowOff>114844</xdr:rowOff>
    </xdr:from>
    <xdr:to>
      <xdr:col>24</xdr:col>
      <xdr:colOff>63500</xdr:colOff>
      <xdr:row>83</xdr:row>
      <xdr:rowOff>134438</xdr:rowOff>
    </xdr:to>
    <xdr:cxnSp macro="">
      <xdr:nvCxnSpPr>
        <xdr:cNvPr id="307" name="直線コネクタ 306">
          <a:extLst>
            <a:ext uri="{FF2B5EF4-FFF2-40B4-BE49-F238E27FC236}">
              <a16:creationId xmlns:a16="http://schemas.microsoft.com/office/drawing/2014/main" id="{1E63120B-9049-42BD-B17E-2CABEDA57FE9}"/>
            </a:ext>
          </a:extLst>
        </xdr:cNvPr>
        <xdr:cNvCxnSpPr/>
      </xdr:nvCxnSpPr>
      <xdr:spPr>
        <a:xfrm>
          <a:off x="3797300" y="14345194"/>
          <a:ext cx="838200" cy="19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83</xdr:row>
      <xdr:rowOff>64044</xdr:rowOff>
    </xdr:from>
    <xdr:to>
      <xdr:col>15</xdr:col>
      <xdr:colOff>101600</xdr:colOff>
      <xdr:row>83</xdr:row>
      <xdr:rowOff>165644</xdr:rowOff>
    </xdr:to>
    <xdr:sp macro="" textlink="">
      <xdr:nvSpPr>
        <xdr:cNvPr id="308" name="楕円 307">
          <a:extLst>
            <a:ext uri="{FF2B5EF4-FFF2-40B4-BE49-F238E27FC236}">
              <a16:creationId xmlns:a16="http://schemas.microsoft.com/office/drawing/2014/main" id="{C08CB2F8-6AFE-447A-9A14-80D2E312FAB1}"/>
            </a:ext>
          </a:extLst>
        </xdr:cNvPr>
        <xdr:cNvSpPr/>
      </xdr:nvSpPr>
      <xdr:spPr>
        <a:xfrm>
          <a:off x="2857500" y="142943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83</xdr:row>
      <xdr:rowOff>114844</xdr:rowOff>
    </xdr:from>
    <xdr:to>
      <xdr:col>19</xdr:col>
      <xdr:colOff>177800</xdr:colOff>
      <xdr:row>83</xdr:row>
      <xdr:rowOff>114844</xdr:rowOff>
    </xdr:to>
    <xdr:cxnSp macro="">
      <xdr:nvCxnSpPr>
        <xdr:cNvPr id="309" name="直線コネクタ 308">
          <a:extLst>
            <a:ext uri="{FF2B5EF4-FFF2-40B4-BE49-F238E27FC236}">
              <a16:creationId xmlns:a16="http://schemas.microsoft.com/office/drawing/2014/main" id="{05A35053-809D-4C96-B066-CB79FA88D96B}"/>
            </a:ext>
          </a:extLst>
        </xdr:cNvPr>
        <xdr:cNvCxnSpPr/>
      </xdr:nvCxnSpPr>
      <xdr:spPr>
        <a:xfrm>
          <a:off x="2908300" y="1434519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34652</xdr:rowOff>
    </xdr:from>
    <xdr:to>
      <xdr:col>10</xdr:col>
      <xdr:colOff>165100</xdr:colOff>
      <xdr:row>83</xdr:row>
      <xdr:rowOff>136252</xdr:rowOff>
    </xdr:to>
    <xdr:sp macro="" textlink="">
      <xdr:nvSpPr>
        <xdr:cNvPr id="310" name="楕円 309">
          <a:extLst>
            <a:ext uri="{FF2B5EF4-FFF2-40B4-BE49-F238E27FC236}">
              <a16:creationId xmlns:a16="http://schemas.microsoft.com/office/drawing/2014/main" id="{A948F8F1-E74D-49CC-BAC8-13D9EE13C7AD}"/>
            </a:ext>
          </a:extLst>
        </xdr:cNvPr>
        <xdr:cNvSpPr/>
      </xdr:nvSpPr>
      <xdr:spPr>
        <a:xfrm>
          <a:off x="1968500" y="142650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83</xdr:row>
      <xdr:rowOff>85452</xdr:rowOff>
    </xdr:from>
    <xdr:to>
      <xdr:col>15</xdr:col>
      <xdr:colOff>50800</xdr:colOff>
      <xdr:row>83</xdr:row>
      <xdr:rowOff>114844</xdr:rowOff>
    </xdr:to>
    <xdr:cxnSp macro="">
      <xdr:nvCxnSpPr>
        <xdr:cNvPr id="311" name="直線コネクタ 310">
          <a:extLst>
            <a:ext uri="{FF2B5EF4-FFF2-40B4-BE49-F238E27FC236}">
              <a16:creationId xmlns:a16="http://schemas.microsoft.com/office/drawing/2014/main" id="{BA8C0C30-034D-45EA-9BA2-85912FEAA99C}"/>
            </a:ext>
          </a:extLst>
        </xdr:cNvPr>
        <xdr:cNvCxnSpPr/>
      </xdr:nvCxnSpPr>
      <xdr:spPr>
        <a:xfrm>
          <a:off x="2019300" y="14315802"/>
          <a:ext cx="889000" cy="293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83</xdr:row>
      <xdr:rowOff>6894</xdr:rowOff>
    </xdr:from>
    <xdr:to>
      <xdr:col>6</xdr:col>
      <xdr:colOff>38100</xdr:colOff>
      <xdr:row>83</xdr:row>
      <xdr:rowOff>108494</xdr:rowOff>
    </xdr:to>
    <xdr:sp macro="" textlink="">
      <xdr:nvSpPr>
        <xdr:cNvPr id="312" name="楕円 311">
          <a:extLst>
            <a:ext uri="{FF2B5EF4-FFF2-40B4-BE49-F238E27FC236}">
              <a16:creationId xmlns:a16="http://schemas.microsoft.com/office/drawing/2014/main" id="{1366F02F-60ED-4EF6-B1CD-47270A3573ED}"/>
            </a:ext>
          </a:extLst>
        </xdr:cNvPr>
        <xdr:cNvSpPr/>
      </xdr:nvSpPr>
      <xdr:spPr>
        <a:xfrm>
          <a:off x="1079500" y="142372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83</xdr:row>
      <xdr:rowOff>57694</xdr:rowOff>
    </xdr:from>
    <xdr:to>
      <xdr:col>10</xdr:col>
      <xdr:colOff>114300</xdr:colOff>
      <xdr:row>83</xdr:row>
      <xdr:rowOff>85452</xdr:rowOff>
    </xdr:to>
    <xdr:cxnSp macro="">
      <xdr:nvCxnSpPr>
        <xdr:cNvPr id="313" name="直線コネクタ 312">
          <a:extLst>
            <a:ext uri="{FF2B5EF4-FFF2-40B4-BE49-F238E27FC236}">
              <a16:creationId xmlns:a16="http://schemas.microsoft.com/office/drawing/2014/main" id="{CEB8892D-A5DE-4C57-9875-C0230DBAF66F}"/>
            </a:ext>
          </a:extLst>
        </xdr:cNvPr>
        <xdr:cNvCxnSpPr/>
      </xdr:nvCxnSpPr>
      <xdr:spPr>
        <a:xfrm>
          <a:off x="1130300" y="14288044"/>
          <a:ext cx="889000" cy="277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107059</xdr:rowOff>
    </xdr:from>
    <xdr:ext cx="405111" cy="259045"/>
    <xdr:sp macro="" textlink="">
      <xdr:nvSpPr>
        <xdr:cNvPr id="314" name="n_1aveValue【公営住宅】&#10;有形固定資産減価償却率">
          <a:extLst>
            <a:ext uri="{FF2B5EF4-FFF2-40B4-BE49-F238E27FC236}">
              <a16:creationId xmlns:a16="http://schemas.microsoft.com/office/drawing/2014/main" id="{5B19370D-6754-4388-9FE2-B08EE9468425}"/>
            </a:ext>
          </a:extLst>
        </xdr:cNvPr>
        <xdr:cNvSpPr txBox="1"/>
      </xdr:nvSpPr>
      <xdr:spPr>
        <a:xfrm>
          <a:off x="3582044" y="139945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98896</xdr:rowOff>
    </xdr:from>
    <xdr:ext cx="405111" cy="259045"/>
    <xdr:sp macro="" textlink="">
      <xdr:nvSpPr>
        <xdr:cNvPr id="315" name="n_2aveValue【公営住宅】&#10;有形固定資産減価償却率">
          <a:extLst>
            <a:ext uri="{FF2B5EF4-FFF2-40B4-BE49-F238E27FC236}">
              <a16:creationId xmlns:a16="http://schemas.microsoft.com/office/drawing/2014/main" id="{7A25F2C6-2E92-439D-BB0F-42A52E6214EA}"/>
            </a:ext>
          </a:extLst>
        </xdr:cNvPr>
        <xdr:cNvSpPr txBox="1"/>
      </xdr:nvSpPr>
      <xdr:spPr>
        <a:xfrm>
          <a:off x="2705744" y="139863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81</xdr:row>
      <xdr:rowOff>100528</xdr:rowOff>
    </xdr:from>
    <xdr:ext cx="405111" cy="259045"/>
    <xdr:sp macro="" textlink="">
      <xdr:nvSpPr>
        <xdr:cNvPr id="316" name="n_3aveValue【公営住宅】&#10;有形固定資産減価償却率">
          <a:extLst>
            <a:ext uri="{FF2B5EF4-FFF2-40B4-BE49-F238E27FC236}">
              <a16:creationId xmlns:a16="http://schemas.microsoft.com/office/drawing/2014/main" id="{7F8385B8-3E49-4CB8-AFB9-A2AA4413DDAE}"/>
            </a:ext>
          </a:extLst>
        </xdr:cNvPr>
        <xdr:cNvSpPr txBox="1"/>
      </xdr:nvSpPr>
      <xdr:spPr>
        <a:xfrm>
          <a:off x="1816744" y="139879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81</xdr:row>
      <xdr:rowOff>76035</xdr:rowOff>
    </xdr:from>
    <xdr:ext cx="405111" cy="259045"/>
    <xdr:sp macro="" textlink="">
      <xdr:nvSpPr>
        <xdr:cNvPr id="317" name="n_4aveValue【公営住宅】&#10;有形固定資産減価償却率">
          <a:extLst>
            <a:ext uri="{FF2B5EF4-FFF2-40B4-BE49-F238E27FC236}">
              <a16:creationId xmlns:a16="http://schemas.microsoft.com/office/drawing/2014/main" id="{4EDBED6E-BF00-404A-9F04-6CECB08D818D}"/>
            </a:ext>
          </a:extLst>
        </xdr:cNvPr>
        <xdr:cNvSpPr txBox="1"/>
      </xdr:nvSpPr>
      <xdr:spPr>
        <a:xfrm>
          <a:off x="927744" y="139634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83</xdr:row>
      <xdr:rowOff>156771</xdr:rowOff>
    </xdr:from>
    <xdr:ext cx="405111" cy="259045"/>
    <xdr:sp macro="" textlink="">
      <xdr:nvSpPr>
        <xdr:cNvPr id="318" name="n_1mainValue【公営住宅】&#10;有形固定資産減価償却率">
          <a:extLst>
            <a:ext uri="{FF2B5EF4-FFF2-40B4-BE49-F238E27FC236}">
              <a16:creationId xmlns:a16="http://schemas.microsoft.com/office/drawing/2014/main" id="{61D053F6-D61E-4BE3-85B6-54E8B630C49B}"/>
            </a:ext>
          </a:extLst>
        </xdr:cNvPr>
        <xdr:cNvSpPr txBox="1"/>
      </xdr:nvSpPr>
      <xdr:spPr>
        <a:xfrm>
          <a:off x="3582044" y="143871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156771</xdr:rowOff>
    </xdr:from>
    <xdr:ext cx="405111" cy="259045"/>
    <xdr:sp macro="" textlink="">
      <xdr:nvSpPr>
        <xdr:cNvPr id="319" name="n_2mainValue【公営住宅】&#10;有形固定資産減価償却率">
          <a:extLst>
            <a:ext uri="{FF2B5EF4-FFF2-40B4-BE49-F238E27FC236}">
              <a16:creationId xmlns:a16="http://schemas.microsoft.com/office/drawing/2014/main" id="{56807860-1292-424D-BF47-D58654D29A54}"/>
            </a:ext>
          </a:extLst>
        </xdr:cNvPr>
        <xdr:cNvSpPr txBox="1"/>
      </xdr:nvSpPr>
      <xdr:spPr>
        <a:xfrm>
          <a:off x="2705744" y="143871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127379</xdr:rowOff>
    </xdr:from>
    <xdr:ext cx="405111" cy="259045"/>
    <xdr:sp macro="" textlink="">
      <xdr:nvSpPr>
        <xdr:cNvPr id="320" name="n_3mainValue【公営住宅】&#10;有形固定資産減価償却率">
          <a:extLst>
            <a:ext uri="{FF2B5EF4-FFF2-40B4-BE49-F238E27FC236}">
              <a16:creationId xmlns:a16="http://schemas.microsoft.com/office/drawing/2014/main" id="{6EBD6F80-0032-492C-AFAB-95304D5C38AE}"/>
            </a:ext>
          </a:extLst>
        </xdr:cNvPr>
        <xdr:cNvSpPr txBox="1"/>
      </xdr:nvSpPr>
      <xdr:spPr>
        <a:xfrm>
          <a:off x="1816744" y="143577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99621</xdr:rowOff>
    </xdr:from>
    <xdr:ext cx="405111" cy="259045"/>
    <xdr:sp macro="" textlink="">
      <xdr:nvSpPr>
        <xdr:cNvPr id="321" name="n_4mainValue【公営住宅】&#10;有形固定資産減価償却率">
          <a:extLst>
            <a:ext uri="{FF2B5EF4-FFF2-40B4-BE49-F238E27FC236}">
              <a16:creationId xmlns:a16="http://schemas.microsoft.com/office/drawing/2014/main" id="{AF6EC25E-3987-4E52-99AB-00B02A2AA811}"/>
            </a:ext>
          </a:extLst>
        </xdr:cNvPr>
        <xdr:cNvSpPr txBox="1"/>
      </xdr:nvSpPr>
      <xdr:spPr>
        <a:xfrm>
          <a:off x="927744" y="143299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2" name="正方形/長方形 321">
          <a:extLst>
            <a:ext uri="{FF2B5EF4-FFF2-40B4-BE49-F238E27FC236}">
              <a16:creationId xmlns:a16="http://schemas.microsoft.com/office/drawing/2014/main" id="{45190BD8-9708-4950-A990-E49346C92B74}"/>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3" name="正方形/長方形 322">
          <a:extLst>
            <a:ext uri="{FF2B5EF4-FFF2-40B4-BE49-F238E27FC236}">
              <a16:creationId xmlns:a16="http://schemas.microsoft.com/office/drawing/2014/main" id="{AC4F79CD-E4FA-43B2-833E-B52E5D7B289B}"/>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4" name="正方形/長方形 323">
          <a:extLst>
            <a:ext uri="{FF2B5EF4-FFF2-40B4-BE49-F238E27FC236}">
              <a16:creationId xmlns:a16="http://schemas.microsoft.com/office/drawing/2014/main" id="{67A64436-C9C9-4C7C-9FAA-CE7960F39BFB}"/>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5" name="正方形/長方形 324">
          <a:extLst>
            <a:ext uri="{FF2B5EF4-FFF2-40B4-BE49-F238E27FC236}">
              <a16:creationId xmlns:a16="http://schemas.microsoft.com/office/drawing/2014/main" id="{2524897E-B1CA-4D64-A6EA-3EBEAC2655FA}"/>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6" name="正方形/長方形 325">
          <a:extLst>
            <a:ext uri="{FF2B5EF4-FFF2-40B4-BE49-F238E27FC236}">
              <a16:creationId xmlns:a16="http://schemas.microsoft.com/office/drawing/2014/main" id="{06B9D713-822D-43EB-9C8E-8A0A35A4BFEE}"/>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7" name="正方形/長方形 326">
          <a:extLst>
            <a:ext uri="{FF2B5EF4-FFF2-40B4-BE49-F238E27FC236}">
              <a16:creationId xmlns:a16="http://schemas.microsoft.com/office/drawing/2014/main" id="{88B0C916-3819-4839-8C76-493448486839}"/>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8" name="正方形/長方形 327">
          <a:extLst>
            <a:ext uri="{FF2B5EF4-FFF2-40B4-BE49-F238E27FC236}">
              <a16:creationId xmlns:a16="http://schemas.microsoft.com/office/drawing/2014/main" id="{1BDCAF1E-A8DF-43B1-87E5-17AA3DEA835E}"/>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9" name="正方形/長方形 328">
          <a:extLst>
            <a:ext uri="{FF2B5EF4-FFF2-40B4-BE49-F238E27FC236}">
              <a16:creationId xmlns:a16="http://schemas.microsoft.com/office/drawing/2014/main" id="{A031C344-53F4-48BE-B7EC-71CD63AD415C}"/>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0" name="テキスト ボックス 329">
          <a:extLst>
            <a:ext uri="{FF2B5EF4-FFF2-40B4-BE49-F238E27FC236}">
              <a16:creationId xmlns:a16="http://schemas.microsoft.com/office/drawing/2014/main" id="{DCD2E849-1461-4321-B067-36C7137CF245}"/>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1" name="直線コネクタ 330">
          <a:extLst>
            <a:ext uri="{FF2B5EF4-FFF2-40B4-BE49-F238E27FC236}">
              <a16:creationId xmlns:a16="http://schemas.microsoft.com/office/drawing/2014/main" id="{3FFEEE04-06EC-482D-9B68-C4EC0147BBF0}"/>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168729</xdr:rowOff>
    </xdr:from>
    <xdr:to>
      <xdr:col>59</xdr:col>
      <xdr:colOff>50800</xdr:colOff>
      <xdr:row>86</xdr:row>
      <xdr:rowOff>168729</xdr:rowOff>
    </xdr:to>
    <xdr:cxnSp macro="">
      <xdr:nvCxnSpPr>
        <xdr:cNvPr id="332" name="直線コネクタ 331">
          <a:extLst>
            <a:ext uri="{FF2B5EF4-FFF2-40B4-BE49-F238E27FC236}">
              <a16:creationId xmlns:a16="http://schemas.microsoft.com/office/drawing/2014/main" id="{5B5170EE-7A63-4D45-925B-58ABC5375B0B}"/>
            </a:ext>
          </a:extLst>
        </xdr:cNvPr>
        <xdr:cNvCxnSpPr/>
      </xdr:nvCxnSpPr>
      <xdr:spPr>
        <a:xfrm>
          <a:off x="6604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86</xdr:row>
      <xdr:rowOff>26506</xdr:rowOff>
    </xdr:from>
    <xdr:ext cx="467179" cy="259045"/>
    <xdr:sp macro="" textlink="">
      <xdr:nvSpPr>
        <xdr:cNvPr id="333" name="テキスト ボックス 332">
          <a:extLst>
            <a:ext uri="{FF2B5EF4-FFF2-40B4-BE49-F238E27FC236}">
              <a16:creationId xmlns:a16="http://schemas.microsoft.com/office/drawing/2014/main" id="{6E216621-246A-491F-9C5C-6939FE08B2B4}"/>
            </a:ext>
          </a:extLst>
        </xdr:cNvPr>
        <xdr:cNvSpPr txBox="1"/>
      </xdr:nvSpPr>
      <xdr:spPr>
        <a:xfrm>
          <a:off x="6136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85</xdr:row>
      <xdr:rowOff>13607</xdr:rowOff>
    </xdr:from>
    <xdr:to>
      <xdr:col>59</xdr:col>
      <xdr:colOff>50800</xdr:colOff>
      <xdr:row>85</xdr:row>
      <xdr:rowOff>13607</xdr:rowOff>
    </xdr:to>
    <xdr:cxnSp macro="">
      <xdr:nvCxnSpPr>
        <xdr:cNvPr id="334" name="直線コネクタ 333">
          <a:extLst>
            <a:ext uri="{FF2B5EF4-FFF2-40B4-BE49-F238E27FC236}">
              <a16:creationId xmlns:a16="http://schemas.microsoft.com/office/drawing/2014/main" id="{3F40A354-EE0B-472A-A086-C8C4A37EDE4B}"/>
            </a:ext>
          </a:extLst>
        </xdr:cNvPr>
        <xdr:cNvCxnSpPr/>
      </xdr:nvCxnSpPr>
      <xdr:spPr>
        <a:xfrm>
          <a:off x="6604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42834</xdr:rowOff>
    </xdr:from>
    <xdr:ext cx="467179" cy="259045"/>
    <xdr:sp macro="" textlink="">
      <xdr:nvSpPr>
        <xdr:cNvPr id="335" name="テキスト ボックス 334">
          <a:extLst>
            <a:ext uri="{FF2B5EF4-FFF2-40B4-BE49-F238E27FC236}">
              <a16:creationId xmlns:a16="http://schemas.microsoft.com/office/drawing/2014/main" id="{B5C1B217-475B-42DC-ACC1-44EA26C013FF}"/>
            </a:ext>
          </a:extLst>
        </xdr:cNvPr>
        <xdr:cNvSpPr txBox="1"/>
      </xdr:nvSpPr>
      <xdr:spPr>
        <a:xfrm>
          <a:off x="6136821" y="1444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29936</xdr:rowOff>
    </xdr:from>
    <xdr:to>
      <xdr:col>59</xdr:col>
      <xdr:colOff>50800</xdr:colOff>
      <xdr:row>83</xdr:row>
      <xdr:rowOff>29936</xdr:rowOff>
    </xdr:to>
    <xdr:cxnSp macro="">
      <xdr:nvCxnSpPr>
        <xdr:cNvPr id="336" name="直線コネクタ 335">
          <a:extLst>
            <a:ext uri="{FF2B5EF4-FFF2-40B4-BE49-F238E27FC236}">
              <a16:creationId xmlns:a16="http://schemas.microsoft.com/office/drawing/2014/main" id="{B1D8D02E-2B50-4C3D-8C02-A1680468D222}"/>
            </a:ext>
          </a:extLst>
        </xdr:cNvPr>
        <xdr:cNvCxnSpPr/>
      </xdr:nvCxnSpPr>
      <xdr:spPr>
        <a:xfrm>
          <a:off x="6604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59163</xdr:rowOff>
    </xdr:from>
    <xdr:ext cx="467179" cy="259045"/>
    <xdr:sp macro="" textlink="">
      <xdr:nvSpPr>
        <xdr:cNvPr id="337" name="テキスト ボックス 336">
          <a:extLst>
            <a:ext uri="{FF2B5EF4-FFF2-40B4-BE49-F238E27FC236}">
              <a16:creationId xmlns:a16="http://schemas.microsoft.com/office/drawing/2014/main" id="{31C7CB66-A756-464C-8248-E8643AC9C20A}"/>
            </a:ext>
          </a:extLst>
        </xdr:cNvPr>
        <xdr:cNvSpPr txBox="1"/>
      </xdr:nvSpPr>
      <xdr:spPr>
        <a:xfrm>
          <a:off x="6136821" y="1411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46264</xdr:rowOff>
    </xdr:from>
    <xdr:to>
      <xdr:col>59</xdr:col>
      <xdr:colOff>50800</xdr:colOff>
      <xdr:row>81</xdr:row>
      <xdr:rowOff>46264</xdr:rowOff>
    </xdr:to>
    <xdr:cxnSp macro="">
      <xdr:nvCxnSpPr>
        <xdr:cNvPr id="338" name="直線コネクタ 337">
          <a:extLst>
            <a:ext uri="{FF2B5EF4-FFF2-40B4-BE49-F238E27FC236}">
              <a16:creationId xmlns:a16="http://schemas.microsoft.com/office/drawing/2014/main" id="{3B0F644C-84AC-4302-8BCC-C87783CC9098}"/>
            </a:ext>
          </a:extLst>
        </xdr:cNvPr>
        <xdr:cNvCxnSpPr/>
      </xdr:nvCxnSpPr>
      <xdr:spPr>
        <a:xfrm>
          <a:off x="6604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75491</xdr:rowOff>
    </xdr:from>
    <xdr:ext cx="467179" cy="259045"/>
    <xdr:sp macro="" textlink="">
      <xdr:nvSpPr>
        <xdr:cNvPr id="339" name="テキスト ボックス 338">
          <a:extLst>
            <a:ext uri="{FF2B5EF4-FFF2-40B4-BE49-F238E27FC236}">
              <a16:creationId xmlns:a16="http://schemas.microsoft.com/office/drawing/2014/main" id="{94806CC2-DAD2-4BFC-BF49-6FF710453A71}"/>
            </a:ext>
          </a:extLst>
        </xdr:cNvPr>
        <xdr:cNvSpPr txBox="1"/>
      </xdr:nvSpPr>
      <xdr:spPr>
        <a:xfrm>
          <a:off x="6136821"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79</xdr:row>
      <xdr:rowOff>62593</xdr:rowOff>
    </xdr:from>
    <xdr:to>
      <xdr:col>59</xdr:col>
      <xdr:colOff>50800</xdr:colOff>
      <xdr:row>79</xdr:row>
      <xdr:rowOff>62593</xdr:rowOff>
    </xdr:to>
    <xdr:cxnSp macro="">
      <xdr:nvCxnSpPr>
        <xdr:cNvPr id="340" name="直線コネクタ 339">
          <a:extLst>
            <a:ext uri="{FF2B5EF4-FFF2-40B4-BE49-F238E27FC236}">
              <a16:creationId xmlns:a16="http://schemas.microsoft.com/office/drawing/2014/main" id="{7A013079-CBE7-44CD-9C7C-ABF0B4F8F3F4}"/>
            </a:ext>
          </a:extLst>
        </xdr:cNvPr>
        <xdr:cNvCxnSpPr/>
      </xdr:nvCxnSpPr>
      <xdr:spPr>
        <a:xfrm>
          <a:off x="6604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78</xdr:row>
      <xdr:rowOff>91820</xdr:rowOff>
    </xdr:from>
    <xdr:ext cx="531299" cy="259045"/>
    <xdr:sp macro="" textlink="">
      <xdr:nvSpPr>
        <xdr:cNvPr id="341" name="テキスト ボックス 340">
          <a:extLst>
            <a:ext uri="{FF2B5EF4-FFF2-40B4-BE49-F238E27FC236}">
              <a16:creationId xmlns:a16="http://schemas.microsoft.com/office/drawing/2014/main" id="{D0AFBA7F-8CE2-4D9A-A91F-C5FD333A28BD}"/>
            </a:ext>
          </a:extLst>
        </xdr:cNvPr>
        <xdr:cNvSpPr txBox="1"/>
      </xdr:nvSpPr>
      <xdr:spPr>
        <a:xfrm>
          <a:off x="6072701" y="1346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78921</xdr:rowOff>
    </xdr:from>
    <xdr:to>
      <xdr:col>59</xdr:col>
      <xdr:colOff>50800</xdr:colOff>
      <xdr:row>77</xdr:row>
      <xdr:rowOff>78921</xdr:rowOff>
    </xdr:to>
    <xdr:cxnSp macro="">
      <xdr:nvCxnSpPr>
        <xdr:cNvPr id="342" name="直線コネクタ 341">
          <a:extLst>
            <a:ext uri="{FF2B5EF4-FFF2-40B4-BE49-F238E27FC236}">
              <a16:creationId xmlns:a16="http://schemas.microsoft.com/office/drawing/2014/main" id="{6C2780D7-7DF8-4AA8-B4AA-A5556FBD1E22}"/>
            </a:ext>
          </a:extLst>
        </xdr:cNvPr>
        <xdr:cNvCxnSpPr/>
      </xdr:nvCxnSpPr>
      <xdr:spPr>
        <a:xfrm>
          <a:off x="6604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108148</xdr:rowOff>
    </xdr:from>
    <xdr:ext cx="531299" cy="259045"/>
    <xdr:sp macro="" textlink="">
      <xdr:nvSpPr>
        <xdr:cNvPr id="343" name="テキスト ボックス 342">
          <a:extLst>
            <a:ext uri="{FF2B5EF4-FFF2-40B4-BE49-F238E27FC236}">
              <a16:creationId xmlns:a16="http://schemas.microsoft.com/office/drawing/2014/main" id="{678F3A05-E4E0-4620-941A-3894C9922E97}"/>
            </a:ext>
          </a:extLst>
        </xdr:cNvPr>
        <xdr:cNvSpPr txBox="1"/>
      </xdr:nvSpPr>
      <xdr:spPr>
        <a:xfrm>
          <a:off x="6072701" y="13138348"/>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4" name="直線コネクタ 343">
          <a:extLst>
            <a:ext uri="{FF2B5EF4-FFF2-40B4-BE49-F238E27FC236}">
              <a16:creationId xmlns:a16="http://schemas.microsoft.com/office/drawing/2014/main" id="{5484DF60-69BC-468C-A9A2-E7C6422FD02C}"/>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124477</xdr:rowOff>
    </xdr:from>
    <xdr:ext cx="531299" cy="259045"/>
    <xdr:sp macro="" textlink="">
      <xdr:nvSpPr>
        <xdr:cNvPr id="345" name="テキスト ボックス 344">
          <a:extLst>
            <a:ext uri="{FF2B5EF4-FFF2-40B4-BE49-F238E27FC236}">
              <a16:creationId xmlns:a16="http://schemas.microsoft.com/office/drawing/2014/main" id="{7116D562-9828-49DF-9561-53FAF3FAEB84}"/>
            </a:ext>
          </a:extLst>
        </xdr:cNvPr>
        <xdr:cNvSpPr txBox="1"/>
      </xdr:nvSpPr>
      <xdr:spPr>
        <a:xfrm>
          <a:off x="6072701" y="1281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6" name="【公営住宅】&#10;一人当たり面積グラフ枠">
          <a:extLst>
            <a:ext uri="{FF2B5EF4-FFF2-40B4-BE49-F238E27FC236}">
              <a16:creationId xmlns:a16="http://schemas.microsoft.com/office/drawing/2014/main" id="{95D36ACB-7CB8-4FAE-ADF5-B4A58CDF6808}"/>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40821</xdr:rowOff>
    </xdr:from>
    <xdr:to>
      <xdr:col>54</xdr:col>
      <xdr:colOff>189865</xdr:colOff>
      <xdr:row>86</xdr:row>
      <xdr:rowOff>150005</xdr:rowOff>
    </xdr:to>
    <xdr:cxnSp macro="">
      <xdr:nvCxnSpPr>
        <xdr:cNvPr id="347" name="直線コネクタ 346">
          <a:extLst>
            <a:ext uri="{FF2B5EF4-FFF2-40B4-BE49-F238E27FC236}">
              <a16:creationId xmlns:a16="http://schemas.microsoft.com/office/drawing/2014/main" id="{2B503D9B-3B96-4413-82F0-E7A245CED34B}"/>
            </a:ext>
          </a:extLst>
        </xdr:cNvPr>
        <xdr:cNvCxnSpPr/>
      </xdr:nvCxnSpPr>
      <xdr:spPr>
        <a:xfrm flipV="1">
          <a:off x="10476865" y="13413921"/>
          <a:ext cx="0" cy="14807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153832</xdr:rowOff>
    </xdr:from>
    <xdr:ext cx="469744" cy="259045"/>
    <xdr:sp macro="" textlink="">
      <xdr:nvSpPr>
        <xdr:cNvPr id="348" name="【公営住宅】&#10;一人当たり面積最小値テキスト">
          <a:extLst>
            <a:ext uri="{FF2B5EF4-FFF2-40B4-BE49-F238E27FC236}">
              <a16:creationId xmlns:a16="http://schemas.microsoft.com/office/drawing/2014/main" id="{C523B526-51E5-4169-89AA-DEF78A516617}"/>
            </a:ext>
          </a:extLst>
        </xdr:cNvPr>
        <xdr:cNvSpPr txBox="1"/>
      </xdr:nvSpPr>
      <xdr:spPr>
        <a:xfrm>
          <a:off x="10515600" y="148985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150005</xdr:rowOff>
    </xdr:from>
    <xdr:to>
      <xdr:col>55</xdr:col>
      <xdr:colOff>88900</xdr:colOff>
      <xdr:row>86</xdr:row>
      <xdr:rowOff>150005</xdr:rowOff>
    </xdr:to>
    <xdr:cxnSp macro="">
      <xdr:nvCxnSpPr>
        <xdr:cNvPr id="349" name="直線コネクタ 348">
          <a:extLst>
            <a:ext uri="{FF2B5EF4-FFF2-40B4-BE49-F238E27FC236}">
              <a16:creationId xmlns:a16="http://schemas.microsoft.com/office/drawing/2014/main" id="{46204536-D6DD-4329-8631-7848F8C2A70A}"/>
            </a:ext>
          </a:extLst>
        </xdr:cNvPr>
        <xdr:cNvCxnSpPr/>
      </xdr:nvCxnSpPr>
      <xdr:spPr>
        <a:xfrm>
          <a:off x="10388600" y="148947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158948</xdr:rowOff>
    </xdr:from>
    <xdr:ext cx="534377" cy="259045"/>
    <xdr:sp macro="" textlink="">
      <xdr:nvSpPr>
        <xdr:cNvPr id="350" name="【公営住宅】&#10;一人当たり面積最大値テキスト">
          <a:extLst>
            <a:ext uri="{FF2B5EF4-FFF2-40B4-BE49-F238E27FC236}">
              <a16:creationId xmlns:a16="http://schemas.microsoft.com/office/drawing/2014/main" id="{D51F6F02-2235-4E05-8DBF-4872FC6DA1B8}"/>
            </a:ext>
          </a:extLst>
        </xdr:cNvPr>
        <xdr:cNvSpPr txBox="1"/>
      </xdr:nvSpPr>
      <xdr:spPr>
        <a:xfrm>
          <a:off x="10515600" y="131891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40821</xdr:rowOff>
    </xdr:from>
    <xdr:to>
      <xdr:col>55</xdr:col>
      <xdr:colOff>88900</xdr:colOff>
      <xdr:row>78</xdr:row>
      <xdr:rowOff>40821</xdr:rowOff>
    </xdr:to>
    <xdr:cxnSp macro="">
      <xdr:nvCxnSpPr>
        <xdr:cNvPr id="351" name="直線コネクタ 350">
          <a:extLst>
            <a:ext uri="{FF2B5EF4-FFF2-40B4-BE49-F238E27FC236}">
              <a16:creationId xmlns:a16="http://schemas.microsoft.com/office/drawing/2014/main" id="{C3C374AB-AC21-48F2-8DDE-4F6D25131BCD}"/>
            </a:ext>
          </a:extLst>
        </xdr:cNvPr>
        <xdr:cNvCxnSpPr/>
      </xdr:nvCxnSpPr>
      <xdr:spPr>
        <a:xfrm>
          <a:off x="10388600" y="134139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88082</xdr:rowOff>
    </xdr:from>
    <xdr:ext cx="469744" cy="259045"/>
    <xdr:sp macro="" textlink="">
      <xdr:nvSpPr>
        <xdr:cNvPr id="352" name="【公営住宅】&#10;一人当たり面積平均値テキスト">
          <a:extLst>
            <a:ext uri="{FF2B5EF4-FFF2-40B4-BE49-F238E27FC236}">
              <a16:creationId xmlns:a16="http://schemas.microsoft.com/office/drawing/2014/main" id="{96F0DD18-B95C-45AE-A77D-AADD5825D2B7}"/>
            </a:ext>
          </a:extLst>
        </xdr:cNvPr>
        <xdr:cNvSpPr txBox="1"/>
      </xdr:nvSpPr>
      <xdr:spPr>
        <a:xfrm>
          <a:off x="10515600" y="1431843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109655</xdr:rowOff>
    </xdr:from>
    <xdr:to>
      <xdr:col>55</xdr:col>
      <xdr:colOff>50800</xdr:colOff>
      <xdr:row>84</xdr:row>
      <xdr:rowOff>39805</xdr:rowOff>
    </xdr:to>
    <xdr:sp macro="" textlink="">
      <xdr:nvSpPr>
        <xdr:cNvPr id="353" name="フローチャート: 判断 352">
          <a:extLst>
            <a:ext uri="{FF2B5EF4-FFF2-40B4-BE49-F238E27FC236}">
              <a16:creationId xmlns:a16="http://schemas.microsoft.com/office/drawing/2014/main" id="{A467EF9E-AAF1-4639-B5F8-59D0DC1450AC}"/>
            </a:ext>
          </a:extLst>
        </xdr:cNvPr>
        <xdr:cNvSpPr/>
      </xdr:nvSpPr>
      <xdr:spPr>
        <a:xfrm>
          <a:off x="10426700" y="143400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83</xdr:row>
      <xdr:rowOff>121086</xdr:rowOff>
    </xdr:from>
    <xdr:to>
      <xdr:col>50</xdr:col>
      <xdr:colOff>165100</xdr:colOff>
      <xdr:row>84</xdr:row>
      <xdr:rowOff>51236</xdr:rowOff>
    </xdr:to>
    <xdr:sp macro="" textlink="">
      <xdr:nvSpPr>
        <xdr:cNvPr id="354" name="フローチャート: 判断 353">
          <a:extLst>
            <a:ext uri="{FF2B5EF4-FFF2-40B4-BE49-F238E27FC236}">
              <a16:creationId xmlns:a16="http://schemas.microsoft.com/office/drawing/2014/main" id="{23A797DC-FB55-4EE8-9A98-76DFCE0B6DD3}"/>
            </a:ext>
          </a:extLst>
        </xdr:cNvPr>
        <xdr:cNvSpPr/>
      </xdr:nvSpPr>
      <xdr:spPr>
        <a:xfrm>
          <a:off x="9588500" y="14351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83</xdr:row>
      <xdr:rowOff>137632</xdr:rowOff>
    </xdr:from>
    <xdr:to>
      <xdr:col>46</xdr:col>
      <xdr:colOff>38100</xdr:colOff>
      <xdr:row>84</xdr:row>
      <xdr:rowOff>67782</xdr:rowOff>
    </xdr:to>
    <xdr:sp macro="" textlink="">
      <xdr:nvSpPr>
        <xdr:cNvPr id="355" name="フローチャート: 判断 354">
          <a:extLst>
            <a:ext uri="{FF2B5EF4-FFF2-40B4-BE49-F238E27FC236}">
              <a16:creationId xmlns:a16="http://schemas.microsoft.com/office/drawing/2014/main" id="{BE93D8EA-919B-4B91-9040-AAED8C3BB85E}"/>
            </a:ext>
          </a:extLst>
        </xdr:cNvPr>
        <xdr:cNvSpPr/>
      </xdr:nvSpPr>
      <xdr:spPr>
        <a:xfrm>
          <a:off x="8699500" y="14367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83</xdr:row>
      <xdr:rowOff>109438</xdr:rowOff>
    </xdr:from>
    <xdr:to>
      <xdr:col>41</xdr:col>
      <xdr:colOff>101600</xdr:colOff>
      <xdr:row>84</xdr:row>
      <xdr:rowOff>39588</xdr:rowOff>
    </xdr:to>
    <xdr:sp macro="" textlink="">
      <xdr:nvSpPr>
        <xdr:cNvPr id="356" name="フローチャート: 判断 355">
          <a:extLst>
            <a:ext uri="{FF2B5EF4-FFF2-40B4-BE49-F238E27FC236}">
              <a16:creationId xmlns:a16="http://schemas.microsoft.com/office/drawing/2014/main" id="{EF4759A7-477F-4AF7-B5B0-542909792FD1}"/>
            </a:ext>
          </a:extLst>
        </xdr:cNvPr>
        <xdr:cNvSpPr/>
      </xdr:nvSpPr>
      <xdr:spPr>
        <a:xfrm>
          <a:off x="7810500" y="143397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83</xdr:row>
      <xdr:rowOff>111288</xdr:rowOff>
    </xdr:from>
    <xdr:to>
      <xdr:col>36</xdr:col>
      <xdr:colOff>165100</xdr:colOff>
      <xdr:row>84</xdr:row>
      <xdr:rowOff>41438</xdr:rowOff>
    </xdr:to>
    <xdr:sp macro="" textlink="">
      <xdr:nvSpPr>
        <xdr:cNvPr id="357" name="フローチャート: 判断 356">
          <a:extLst>
            <a:ext uri="{FF2B5EF4-FFF2-40B4-BE49-F238E27FC236}">
              <a16:creationId xmlns:a16="http://schemas.microsoft.com/office/drawing/2014/main" id="{A1D6E549-1EF1-4529-ACC0-24B8F45EBC6A}"/>
            </a:ext>
          </a:extLst>
        </xdr:cNvPr>
        <xdr:cNvSpPr/>
      </xdr:nvSpPr>
      <xdr:spPr>
        <a:xfrm>
          <a:off x="6921500" y="14341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7A633E06-AFCE-4838-AC01-33C68932E2BC}"/>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9" name="テキスト ボックス 358">
          <a:extLst>
            <a:ext uri="{FF2B5EF4-FFF2-40B4-BE49-F238E27FC236}">
              <a16:creationId xmlns:a16="http://schemas.microsoft.com/office/drawing/2014/main" id="{60AC73F0-BA95-48C9-BCA4-5AF4BCF949BA}"/>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60" name="テキスト ボックス 359">
          <a:extLst>
            <a:ext uri="{FF2B5EF4-FFF2-40B4-BE49-F238E27FC236}">
              <a16:creationId xmlns:a16="http://schemas.microsoft.com/office/drawing/2014/main" id="{0E0035F0-FE64-4679-B2EE-95B2A0C00909}"/>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61" name="テキスト ボックス 360">
          <a:extLst>
            <a:ext uri="{FF2B5EF4-FFF2-40B4-BE49-F238E27FC236}">
              <a16:creationId xmlns:a16="http://schemas.microsoft.com/office/drawing/2014/main" id="{B4489009-ADEB-4B6B-A864-8645F36A7B8A}"/>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62" name="テキスト ボックス 361">
          <a:extLst>
            <a:ext uri="{FF2B5EF4-FFF2-40B4-BE49-F238E27FC236}">
              <a16:creationId xmlns:a16="http://schemas.microsoft.com/office/drawing/2014/main" id="{6DF68640-FB45-4199-B79A-D77E2A850426}"/>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80</xdr:row>
      <xdr:rowOff>100620</xdr:rowOff>
    </xdr:from>
    <xdr:to>
      <xdr:col>55</xdr:col>
      <xdr:colOff>50800</xdr:colOff>
      <xdr:row>81</xdr:row>
      <xdr:rowOff>30770</xdr:rowOff>
    </xdr:to>
    <xdr:sp macro="" textlink="">
      <xdr:nvSpPr>
        <xdr:cNvPr id="363" name="楕円 362">
          <a:extLst>
            <a:ext uri="{FF2B5EF4-FFF2-40B4-BE49-F238E27FC236}">
              <a16:creationId xmlns:a16="http://schemas.microsoft.com/office/drawing/2014/main" id="{40775199-9B62-476C-8FB8-76F571E2AFC0}"/>
            </a:ext>
          </a:extLst>
        </xdr:cNvPr>
        <xdr:cNvSpPr/>
      </xdr:nvSpPr>
      <xdr:spPr>
        <a:xfrm>
          <a:off x="10426700" y="13816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79</xdr:row>
      <xdr:rowOff>123497</xdr:rowOff>
    </xdr:from>
    <xdr:ext cx="469744" cy="259045"/>
    <xdr:sp macro="" textlink="">
      <xdr:nvSpPr>
        <xdr:cNvPr id="364" name="【公営住宅】&#10;一人当たり面積該当値テキスト">
          <a:extLst>
            <a:ext uri="{FF2B5EF4-FFF2-40B4-BE49-F238E27FC236}">
              <a16:creationId xmlns:a16="http://schemas.microsoft.com/office/drawing/2014/main" id="{A8DF1A4E-4641-46A2-B211-91310A04EDD1}"/>
            </a:ext>
          </a:extLst>
        </xdr:cNvPr>
        <xdr:cNvSpPr txBox="1"/>
      </xdr:nvSpPr>
      <xdr:spPr>
        <a:xfrm>
          <a:off x="10515600" y="136680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9.609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80</xdr:row>
      <xdr:rowOff>113792</xdr:rowOff>
    </xdr:from>
    <xdr:to>
      <xdr:col>50</xdr:col>
      <xdr:colOff>165100</xdr:colOff>
      <xdr:row>81</xdr:row>
      <xdr:rowOff>43942</xdr:rowOff>
    </xdr:to>
    <xdr:sp macro="" textlink="">
      <xdr:nvSpPr>
        <xdr:cNvPr id="365" name="楕円 364">
          <a:extLst>
            <a:ext uri="{FF2B5EF4-FFF2-40B4-BE49-F238E27FC236}">
              <a16:creationId xmlns:a16="http://schemas.microsoft.com/office/drawing/2014/main" id="{83D182B0-39AC-438C-9823-D1795715F779}"/>
            </a:ext>
          </a:extLst>
        </xdr:cNvPr>
        <xdr:cNvSpPr/>
      </xdr:nvSpPr>
      <xdr:spPr>
        <a:xfrm>
          <a:off x="9588500" y="138297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80</xdr:row>
      <xdr:rowOff>151420</xdr:rowOff>
    </xdr:from>
    <xdr:to>
      <xdr:col>55</xdr:col>
      <xdr:colOff>0</xdr:colOff>
      <xdr:row>80</xdr:row>
      <xdr:rowOff>164592</xdr:rowOff>
    </xdr:to>
    <xdr:cxnSp macro="">
      <xdr:nvCxnSpPr>
        <xdr:cNvPr id="366" name="直線コネクタ 365">
          <a:extLst>
            <a:ext uri="{FF2B5EF4-FFF2-40B4-BE49-F238E27FC236}">
              <a16:creationId xmlns:a16="http://schemas.microsoft.com/office/drawing/2014/main" id="{94EA56DD-30A1-4939-BBFD-9D17F2EC4E3B}"/>
            </a:ext>
          </a:extLst>
        </xdr:cNvPr>
        <xdr:cNvCxnSpPr/>
      </xdr:nvCxnSpPr>
      <xdr:spPr>
        <a:xfrm flipV="1">
          <a:off x="9639300" y="13867420"/>
          <a:ext cx="838200" cy="13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80</xdr:row>
      <xdr:rowOff>126310</xdr:rowOff>
    </xdr:from>
    <xdr:to>
      <xdr:col>46</xdr:col>
      <xdr:colOff>38100</xdr:colOff>
      <xdr:row>81</xdr:row>
      <xdr:rowOff>56460</xdr:rowOff>
    </xdr:to>
    <xdr:sp macro="" textlink="">
      <xdr:nvSpPr>
        <xdr:cNvPr id="367" name="楕円 366">
          <a:extLst>
            <a:ext uri="{FF2B5EF4-FFF2-40B4-BE49-F238E27FC236}">
              <a16:creationId xmlns:a16="http://schemas.microsoft.com/office/drawing/2014/main" id="{B9433656-171B-40E6-B9E4-BB2E9187AD2E}"/>
            </a:ext>
          </a:extLst>
        </xdr:cNvPr>
        <xdr:cNvSpPr/>
      </xdr:nvSpPr>
      <xdr:spPr>
        <a:xfrm>
          <a:off x="8699500" y="138423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80</xdr:row>
      <xdr:rowOff>164592</xdr:rowOff>
    </xdr:from>
    <xdr:to>
      <xdr:col>50</xdr:col>
      <xdr:colOff>114300</xdr:colOff>
      <xdr:row>81</xdr:row>
      <xdr:rowOff>5660</xdr:rowOff>
    </xdr:to>
    <xdr:cxnSp macro="">
      <xdr:nvCxnSpPr>
        <xdr:cNvPr id="368" name="直線コネクタ 367">
          <a:extLst>
            <a:ext uri="{FF2B5EF4-FFF2-40B4-BE49-F238E27FC236}">
              <a16:creationId xmlns:a16="http://schemas.microsoft.com/office/drawing/2014/main" id="{6981BCE7-48CD-4FC1-891A-EEF36B3FAAC1}"/>
            </a:ext>
          </a:extLst>
        </xdr:cNvPr>
        <xdr:cNvCxnSpPr/>
      </xdr:nvCxnSpPr>
      <xdr:spPr>
        <a:xfrm flipV="1">
          <a:off x="8750300" y="13880592"/>
          <a:ext cx="889000" cy="125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80</xdr:row>
      <xdr:rowOff>141007</xdr:rowOff>
    </xdr:from>
    <xdr:to>
      <xdr:col>41</xdr:col>
      <xdr:colOff>101600</xdr:colOff>
      <xdr:row>81</xdr:row>
      <xdr:rowOff>71157</xdr:rowOff>
    </xdr:to>
    <xdr:sp macro="" textlink="">
      <xdr:nvSpPr>
        <xdr:cNvPr id="369" name="楕円 368">
          <a:extLst>
            <a:ext uri="{FF2B5EF4-FFF2-40B4-BE49-F238E27FC236}">
              <a16:creationId xmlns:a16="http://schemas.microsoft.com/office/drawing/2014/main" id="{0219D722-68CA-4CF6-929F-87661A3003B7}"/>
            </a:ext>
          </a:extLst>
        </xdr:cNvPr>
        <xdr:cNvSpPr/>
      </xdr:nvSpPr>
      <xdr:spPr>
        <a:xfrm>
          <a:off x="7810500" y="13857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81</xdr:row>
      <xdr:rowOff>5660</xdr:rowOff>
    </xdr:from>
    <xdr:to>
      <xdr:col>45</xdr:col>
      <xdr:colOff>177800</xdr:colOff>
      <xdr:row>81</xdr:row>
      <xdr:rowOff>20357</xdr:rowOff>
    </xdr:to>
    <xdr:cxnSp macro="">
      <xdr:nvCxnSpPr>
        <xdr:cNvPr id="370" name="直線コネクタ 369">
          <a:extLst>
            <a:ext uri="{FF2B5EF4-FFF2-40B4-BE49-F238E27FC236}">
              <a16:creationId xmlns:a16="http://schemas.microsoft.com/office/drawing/2014/main" id="{F9AC9451-2804-47A9-BE44-4D96BDD87225}"/>
            </a:ext>
          </a:extLst>
        </xdr:cNvPr>
        <xdr:cNvCxnSpPr/>
      </xdr:nvCxnSpPr>
      <xdr:spPr>
        <a:xfrm flipV="1">
          <a:off x="7861300" y="13893110"/>
          <a:ext cx="889000" cy="146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80</xdr:row>
      <xdr:rowOff>156029</xdr:rowOff>
    </xdr:from>
    <xdr:to>
      <xdr:col>36</xdr:col>
      <xdr:colOff>165100</xdr:colOff>
      <xdr:row>81</xdr:row>
      <xdr:rowOff>86179</xdr:rowOff>
    </xdr:to>
    <xdr:sp macro="" textlink="">
      <xdr:nvSpPr>
        <xdr:cNvPr id="371" name="楕円 370">
          <a:extLst>
            <a:ext uri="{FF2B5EF4-FFF2-40B4-BE49-F238E27FC236}">
              <a16:creationId xmlns:a16="http://schemas.microsoft.com/office/drawing/2014/main" id="{D322430A-640E-4A98-9E92-5CC671956CA2}"/>
            </a:ext>
          </a:extLst>
        </xdr:cNvPr>
        <xdr:cNvSpPr/>
      </xdr:nvSpPr>
      <xdr:spPr>
        <a:xfrm>
          <a:off x="6921500" y="138720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81</xdr:row>
      <xdr:rowOff>20357</xdr:rowOff>
    </xdr:from>
    <xdr:to>
      <xdr:col>41</xdr:col>
      <xdr:colOff>50800</xdr:colOff>
      <xdr:row>81</xdr:row>
      <xdr:rowOff>35379</xdr:rowOff>
    </xdr:to>
    <xdr:cxnSp macro="">
      <xdr:nvCxnSpPr>
        <xdr:cNvPr id="372" name="直線コネクタ 371">
          <a:extLst>
            <a:ext uri="{FF2B5EF4-FFF2-40B4-BE49-F238E27FC236}">
              <a16:creationId xmlns:a16="http://schemas.microsoft.com/office/drawing/2014/main" id="{AECDBF4D-0B3D-42EB-A55B-B3D69E2E15CC}"/>
            </a:ext>
          </a:extLst>
        </xdr:cNvPr>
        <xdr:cNvCxnSpPr/>
      </xdr:nvCxnSpPr>
      <xdr:spPr>
        <a:xfrm flipV="1">
          <a:off x="6972300" y="13907807"/>
          <a:ext cx="889000" cy="150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84</xdr:row>
      <xdr:rowOff>42363</xdr:rowOff>
    </xdr:from>
    <xdr:ext cx="469744" cy="259045"/>
    <xdr:sp macro="" textlink="">
      <xdr:nvSpPr>
        <xdr:cNvPr id="373" name="n_1aveValue【公営住宅】&#10;一人当たり面積">
          <a:extLst>
            <a:ext uri="{FF2B5EF4-FFF2-40B4-BE49-F238E27FC236}">
              <a16:creationId xmlns:a16="http://schemas.microsoft.com/office/drawing/2014/main" id="{664820BC-BC37-4F8E-BC42-AF452975CDE5}"/>
            </a:ext>
          </a:extLst>
        </xdr:cNvPr>
        <xdr:cNvSpPr txBox="1"/>
      </xdr:nvSpPr>
      <xdr:spPr>
        <a:xfrm>
          <a:off x="9391727" y="144441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84</xdr:row>
      <xdr:rowOff>58909</xdr:rowOff>
    </xdr:from>
    <xdr:ext cx="469744" cy="259045"/>
    <xdr:sp macro="" textlink="">
      <xdr:nvSpPr>
        <xdr:cNvPr id="374" name="n_2aveValue【公営住宅】&#10;一人当たり面積">
          <a:extLst>
            <a:ext uri="{FF2B5EF4-FFF2-40B4-BE49-F238E27FC236}">
              <a16:creationId xmlns:a16="http://schemas.microsoft.com/office/drawing/2014/main" id="{AC6EE540-5943-44E2-8C4A-F6D58B41FD47}"/>
            </a:ext>
          </a:extLst>
        </xdr:cNvPr>
        <xdr:cNvSpPr txBox="1"/>
      </xdr:nvSpPr>
      <xdr:spPr>
        <a:xfrm>
          <a:off x="8515427" y="144607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84</xdr:row>
      <xdr:rowOff>30715</xdr:rowOff>
    </xdr:from>
    <xdr:ext cx="469744" cy="259045"/>
    <xdr:sp macro="" textlink="">
      <xdr:nvSpPr>
        <xdr:cNvPr id="375" name="n_3aveValue【公営住宅】&#10;一人当たり面積">
          <a:extLst>
            <a:ext uri="{FF2B5EF4-FFF2-40B4-BE49-F238E27FC236}">
              <a16:creationId xmlns:a16="http://schemas.microsoft.com/office/drawing/2014/main" id="{6C1003C3-4144-41D6-BCBF-758C98C4D51C}"/>
            </a:ext>
          </a:extLst>
        </xdr:cNvPr>
        <xdr:cNvSpPr txBox="1"/>
      </xdr:nvSpPr>
      <xdr:spPr>
        <a:xfrm>
          <a:off x="7626427" y="144325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84</xdr:row>
      <xdr:rowOff>32565</xdr:rowOff>
    </xdr:from>
    <xdr:ext cx="469744" cy="259045"/>
    <xdr:sp macro="" textlink="">
      <xdr:nvSpPr>
        <xdr:cNvPr id="376" name="n_4aveValue【公営住宅】&#10;一人当たり面積">
          <a:extLst>
            <a:ext uri="{FF2B5EF4-FFF2-40B4-BE49-F238E27FC236}">
              <a16:creationId xmlns:a16="http://schemas.microsoft.com/office/drawing/2014/main" id="{0BC2D635-7C7E-492D-A5EF-C32B280858DC}"/>
            </a:ext>
          </a:extLst>
        </xdr:cNvPr>
        <xdr:cNvSpPr txBox="1"/>
      </xdr:nvSpPr>
      <xdr:spPr>
        <a:xfrm>
          <a:off x="6737427" y="144343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79</xdr:row>
      <xdr:rowOff>60469</xdr:rowOff>
    </xdr:from>
    <xdr:ext cx="469744" cy="259045"/>
    <xdr:sp macro="" textlink="">
      <xdr:nvSpPr>
        <xdr:cNvPr id="377" name="n_1mainValue【公営住宅】&#10;一人当たり面積">
          <a:extLst>
            <a:ext uri="{FF2B5EF4-FFF2-40B4-BE49-F238E27FC236}">
              <a16:creationId xmlns:a16="http://schemas.microsoft.com/office/drawing/2014/main" id="{FFA83C73-1B84-4B1F-BFD9-1641733B6B0C}"/>
            </a:ext>
          </a:extLst>
        </xdr:cNvPr>
        <xdr:cNvSpPr txBox="1"/>
      </xdr:nvSpPr>
      <xdr:spPr>
        <a:xfrm>
          <a:off x="9391727" y="136050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79</xdr:row>
      <xdr:rowOff>72987</xdr:rowOff>
    </xdr:from>
    <xdr:ext cx="469744" cy="259045"/>
    <xdr:sp macro="" textlink="">
      <xdr:nvSpPr>
        <xdr:cNvPr id="378" name="n_2mainValue【公営住宅】&#10;一人当たり面積">
          <a:extLst>
            <a:ext uri="{FF2B5EF4-FFF2-40B4-BE49-F238E27FC236}">
              <a16:creationId xmlns:a16="http://schemas.microsoft.com/office/drawing/2014/main" id="{90434786-7F28-4AF9-B9E6-D061837A2FC6}"/>
            </a:ext>
          </a:extLst>
        </xdr:cNvPr>
        <xdr:cNvSpPr txBox="1"/>
      </xdr:nvSpPr>
      <xdr:spPr>
        <a:xfrm>
          <a:off x="8515427" y="136175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79</xdr:row>
      <xdr:rowOff>87684</xdr:rowOff>
    </xdr:from>
    <xdr:ext cx="469744" cy="259045"/>
    <xdr:sp macro="" textlink="">
      <xdr:nvSpPr>
        <xdr:cNvPr id="379" name="n_3mainValue【公営住宅】&#10;一人当たり面積">
          <a:extLst>
            <a:ext uri="{FF2B5EF4-FFF2-40B4-BE49-F238E27FC236}">
              <a16:creationId xmlns:a16="http://schemas.microsoft.com/office/drawing/2014/main" id="{5B5737F4-AD38-4151-A5E7-228A3D8676F4}"/>
            </a:ext>
          </a:extLst>
        </xdr:cNvPr>
        <xdr:cNvSpPr txBox="1"/>
      </xdr:nvSpPr>
      <xdr:spPr>
        <a:xfrm>
          <a:off x="7626427" y="136322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79</xdr:row>
      <xdr:rowOff>102706</xdr:rowOff>
    </xdr:from>
    <xdr:ext cx="469744" cy="259045"/>
    <xdr:sp macro="" textlink="">
      <xdr:nvSpPr>
        <xdr:cNvPr id="380" name="n_4mainValue【公営住宅】&#10;一人当たり面積">
          <a:extLst>
            <a:ext uri="{FF2B5EF4-FFF2-40B4-BE49-F238E27FC236}">
              <a16:creationId xmlns:a16="http://schemas.microsoft.com/office/drawing/2014/main" id="{88B029A8-845C-4A77-965F-E7CF0A37C8A6}"/>
            </a:ext>
          </a:extLst>
        </xdr:cNvPr>
        <xdr:cNvSpPr txBox="1"/>
      </xdr:nvSpPr>
      <xdr:spPr>
        <a:xfrm>
          <a:off x="6737427" y="1364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81" name="正方形/長方形 380">
          <a:extLst>
            <a:ext uri="{FF2B5EF4-FFF2-40B4-BE49-F238E27FC236}">
              <a16:creationId xmlns:a16="http://schemas.microsoft.com/office/drawing/2014/main" id="{5C3E2BF7-631B-4958-9F52-4E07B986164A}"/>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82" name="正方形/長方形 381">
          <a:extLst>
            <a:ext uri="{FF2B5EF4-FFF2-40B4-BE49-F238E27FC236}">
              <a16:creationId xmlns:a16="http://schemas.microsoft.com/office/drawing/2014/main" id="{DCE5C127-AD0D-44D2-8CB4-D4B467D8AFEE}"/>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3" name="正方形/長方形 382">
          <a:extLst>
            <a:ext uri="{FF2B5EF4-FFF2-40B4-BE49-F238E27FC236}">
              <a16:creationId xmlns:a16="http://schemas.microsoft.com/office/drawing/2014/main" id="{26F93002-AF8B-4458-AF09-35576B18B937}"/>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4" name="正方形/長方形 383">
          <a:extLst>
            <a:ext uri="{FF2B5EF4-FFF2-40B4-BE49-F238E27FC236}">
              <a16:creationId xmlns:a16="http://schemas.microsoft.com/office/drawing/2014/main" id="{84383596-C30E-4B0F-B48D-12725268FA41}"/>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5" name="正方形/長方形 384">
          <a:extLst>
            <a:ext uri="{FF2B5EF4-FFF2-40B4-BE49-F238E27FC236}">
              <a16:creationId xmlns:a16="http://schemas.microsoft.com/office/drawing/2014/main" id="{EE50D267-88AE-4057-9206-DD6A01FA8226}"/>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6" name="正方形/長方形 385">
          <a:extLst>
            <a:ext uri="{FF2B5EF4-FFF2-40B4-BE49-F238E27FC236}">
              <a16:creationId xmlns:a16="http://schemas.microsoft.com/office/drawing/2014/main" id="{BC3B3F5D-834A-4C0D-8700-50664B44021B}"/>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7" name="正方形/長方形 386">
          <a:extLst>
            <a:ext uri="{FF2B5EF4-FFF2-40B4-BE49-F238E27FC236}">
              <a16:creationId xmlns:a16="http://schemas.microsoft.com/office/drawing/2014/main" id="{A3BEEC15-B2A8-443D-9AEE-6C39FB5CBE22}"/>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8" name="正方形/長方形 387">
          <a:extLst>
            <a:ext uri="{FF2B5EF4-FFF2-40B4-BE49-F238E27FC236}">
              <a16:creationId xmlns:a16="http://schemas.microsoft.com/office/drawing/2014/main" id="{405651AB-53ED-4CDC-8243-9D2C191C1A49}"/>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9" name="正方形/長方形 388">
          <a:extLst>
            <a:ext uri="{FF2B5EF4-FFF2-40B4-BE49-F238E27FC236}">
              <a16:creationId xmlns:a16="http://schemas.microsoft.com/office/drawing/2014/main" id="{9A3F9F8E-CF76-478F-8A5A-97227720AE9E}"/>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90" name="正方形/長方形 389">
          <a:extLst>
            <a:ext uri="{FF2B5EF4-FFF2-40B4-BE49-F238E27FC236}">
              <a16:creationId xmlns:a16="http://schemas.microsoft.com/office/drawing/2014/main" id="{00D8F86A-7639-4E45-81EF-CF726F3BA3A0}"/>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91" name="正方形/長方形 390">
          <a:extLst>
            <a:ext uri="{FF2B5EF4-FFF2-40B4-BE49-F238E27FC236}">
              <a16:creationId xmlns:a16="http://schemas.microsoft.com/office/drawing/2014/main" id="{E1FC89F7-44C3-4B82-AC33-77B965F3CFD8}"/>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92" name="正方形/長方形 391">
          <a:extLst>
            <a:ext uri="{FF2B5EF4-FFF2-40B4-BE49-F238E27FC236}">
              <a16:creationId xmlns:a16="http://schemas.microsoft.com/office/drawing/2014/main" id="{8DCA8E85-EC8C-4B5A-A895-4C4EDEA12CEE}"/>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93" name="正方形/長方形 392">
          <a:extLst>
            <a:ext uri="{FF2B5EF4-FFF2-40B4-BE49-F238E27FC236}">
              <a16:creationId xmlns:a16="http://schemas.microsoft.com/office/drawing/2014/main" id="{67D17400-9C82-4BFD-89D0-AD18BF817739}"/>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4" name="正方形/長方形 393">
          <a:extLst>
            <a:ext uri="{FF2B5EF4-FFF2-40B4-BE49-F238E27FC236}">
              <a16:creationId xmlns:a16="http://schemas.microsoft.com/office/drawing/2014/main" id="{34326207-87B0-4C2A-8AD1-7C499D9AD1A9}"/>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5" name="正方形/長方形 394">
          <a:extLst>
            <a:ext uri="{FF2B5EF4-FFF2-40B4-BE49-F238E27FC236}">
              <a16:creationId xmlns:a16="http://schemas.microsoft.com/office/drawing/2014/main" id="{FEBE15CD-FE7F-4294-B3D8-11C3029C991F}"/>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197,008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6" name="正方形/長方形 395">
          <a:extLst>
            <a:ext uri="{FF2B5EF4-FFF2-40B4-BE49-F238E27FC236}">
              <a16:creationId xmlns:a16="http://schemas.microsoft.com/office/drawing/2014/main" id="{4C95E63A-A2E9-49CC-8E76-485B2446C92A}"/>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7" name="正方形/長方形 396">
          <a:extLst>
            <a:ext uri="{FF2B5EF4-FFF2-40B4-BE49-F238E27FC236}">
              <a16:creationId xmlns:a16="http://schemas.microsoft.com/office/drawing/2014/main" id="{005370F9-3F10-4A2A-9083-E51200B4C767}"/>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8" name="正方形/長方形 397">
          <a:extLst>
            <a:ext uri="{FF2B5EF4-FFF2-40B4-BE49-F238E27FC236}">
              <a16:creationId xmlns:a16="http://schemas.microsoft.com/office/drawing/2014/main" id="{962E49C6-A3C4-4B60-817C-9FF7FFEE2428}"/>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9" name="正方形/長方形 398">
          <a:extLst>
            <a:ext uri="{FF2B5EF4-FFF2-40B4-BE49-F238E27FC236}">
              <a16:creationId xmlns:a16="http://schemas.microsoft.com/office/drawing/2014/main" id="{0190135F-7D41-4919-B874-67AD56F2DCA1}"/>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400" name="正方形/長方形 399">
          <a:extLst>
            <a:ext uri="{FF2B5EF4-FFF2-40B4-BE49-F238E27FC236}">
              <a16:creationId xmlns:a16="http://schemas.microsoft.com/office/drawing/2014/main" id="{1D925A05-93BD-4B22-BABC-FA8FCCBA183B}"/>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401" name="正方形/長方形 400">
          <a:extLst>
            <a:ext uri="{FF2B5EF4-FFF2-40B4-BE49-F238E27FC236}">
              <a16:creationId xmlns:a16="http://schemas.microsoft.com/office/drawing/2014/main" id="{807A86F2-A704-42A8-B19B-A67285BDA590}"/>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02" name="正方形/長方形 401">
          <a:extLst>
            <a:ext uri="{FF2B5EF4-FFF2-40B4-BE49-F238E27FC236}">
              <a16:creationId xmlns:a16="http://schemas.microsoft.com/office/drawing/2014/main" id="{6E2BF7F2-547A-43AD-B930-EBC90DE28D87}"/>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3" name="正方形/長方形 402">
          <a:extLst>
            <a:ext uri="{FF2B5EF4-FFF2-40B4-BE49-F238E27FC236}">
              <a16:creationId xmlns:a16="http://schemas.microsoft.com/office/drawing/2014/main" id="{8946B38C-1BED-4768-AD6E-2915F3E69BAE}"/>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4" name="正方形/長方形 403">
          <a:extLst>
            <a:ext uri="{FF2B5EF4-FFF2-40B4-BE49-F238E27FC236}">
              <a16:creationId xmlns:a16="http://schemas.microsoft.com/office/drawing/2014/main" id="{EF7BB5FA-78B1-4193-9709-3C74F21A86FD}"/>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5" name="テキスト ボックス 404">
          <a:extLst>
            <a:ext uri="{FF2B5EF4-FFF2-40B4-BE49-F238E27FC236}">
              <a16:creationId xmlns:a16="http://schemas.microsoft.com/office/drawing/2014/main" id="{3F22E5EF-A5EF-48D3-8602-C044C8577058}"/>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6" name="直線コネクタ 405">
          <a:extLst>
            <a:ext uri="{FF2B5EF4-FFF2-40B4-BE49-F238E27FC236}">
              <a16:creationId xmlns:a16="http://schemas.microsoft.com/office/drawing/2014/main" id="{927DB04F-40FC-4D66-8B72-036CCC1AF538}"/>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7" name="テキスト ボックス 406">
          <a:extLst>
            <a:ext uri="{FF2B5EF4-FFF2-40B4-BE49-F238E27FC236}">
              <a16:creationId xmlns:a16="http://schemas.microsoft.com/office/drawing/2014/main" id="{D4A568E8-DD14-4E91-8B13-B1948769D1F7}"/>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08" name="直線コネクタ 407">
          <a:extLst>
            <a:ext uri="{FF2B5EF4-FFF2-40B4-BE49-F238E27FC236}">
              <a16:creationId xmlns:a16="http://schemas.microsoft.com/office/drawing/2014/main" id="{819A25EE-E936-417E-BADB-8C315B8BBDB0}"/>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409" name="テキスト ボックス 408">
          <a:extLst>
            <a:ext uri="{FF2B5EF4-FFF2-40B4-BE49-F238E27FC236}">
              <a16:creationId xmlns:a16="http://schemas.microsoft.com/office/drawing/2014/main" id="{8A0ABA16-CE67-4DC8-AB40-3B322F51B436}"/>
            </a:ext>
          </a:extLst>
        </xdr:cNvPr>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10" name="直線コネクタ 409">
          <a:extLst>
            <a:ext uri="{FF2B5EF4-FFF2-40B4-BE49-F238E27FC236}">
              <a16:creationId xmlns:a16="http://schemas.microsoft.com/office/drawing/2014/main" id="{FB3EB5C9-1D28-4E2C-B72F-4EBE8F0C39C6}"/>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411" name="テキスト ボックス 410">
          <a:extLst>
            <a:ext uri="{FF2B5EF4-FFF2-40B4-BE49-F238E27FC236}">
              <a16:creationId xmlns:a16="http://schemas.microsoft.com/office/drawing/2014/main" id="{132C67A9-911D-4A81-A882-B4638790C58D}"/>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412" name="直線コネクタ 411">
          <a:extLst>
            <a:ext uri="{FF2B5EF4-FFF2-40B4-BE49-F238E27FC236}">
              <a16:creationId xmlns:a16="http://schemas.microsoft.com/office/drawing/2014/main" id="{3D704D6B-5F2C-4600-969D-E228E6F54D78}"/>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413" name="テキスト ボックス 412">
          <a:extLst>
            <a:ext uri="{FF2B5EF4-FFF2-40B4-BE49-F238E27FC236}">
              <a16:creationId xmlns:a16="http://schemas.microsoft.com/office/drawing/2014/main" id="{D5BC8E6A-70BF-4E87-95CE-2FDC7305593B}"/>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414" name="直線コネクタ 413">
          <a:extLst>
            <a:ext uri="{FF2B5EF4-FFF2-40B4-BE49-F238E27FC236}">
              <a16:creationId xmlns:a16="http://schemas.microsoft.com/office/drawing/2014/main" id="{C071EA53-6664-4E00-816F-911935EDBD6B}"/>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415" name="テキスト ボックス 414">
          <a:extLst>
            <a:ext uri="{FF2B5EF4-FFF2-40B4-BE49-F238E27FC236}">
              <a16:creationId xmlns:a16="http://schemas.microsoft.com/office/drawing/2014/main" id="{65440862-EAC0-4CC1-94FB-22ABD1E5785A}"/>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416" name="直線コネクタ 415">
          <a:extLst>
            <a:ext uri="{FF2B5EF4-FFF2-40B4-BE49-F238E27FC236}">
              <a16:creationId xmlns:a16="http://schemas.microsoft.com/office/drawing/2014/main" id="{46FB0796-73CC-4E4E-A7E5-BC43BE16213A}"/>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417" name="テキスト ボックス 416">
          <a:extLst>
            <a:ext uri="{FF2B5EF4-FFF2-40B4-BE49-F238E27FC236}">
              <a16:creationId xmlns:a16="http://schemas.microsoft.com/office/drawing/2014/main" id="{00BC37CF-C7F6-4A51-BEC6-043D709ACF29}"/>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418" name="直線コネクタ 417">
          <a:extLst>
            <a:ext uri="{FF2B5EF4-FFF2-40B4-BE49-F238E27FC236}">
              <a16:creationId xmlns:a16="http://schemas.microsoft.com/office/drawing/2014/main" id="{871C299C-F14E-4159-A39C-58350004E0BC}"/>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419" name="テキスト ボックス 418">
          <a:extLst>
            <a:ext uri="{FF2B5EF4-FFF2-40B4-BE49-F238E27FC236}">
              <a16:creationId xmlns:a16="http://schemas.microsoft.com/office/drawing/2014/main" id="{E51B1DB9-BD98-46DC-BD60-32C8C58A1231}"/>
            </a:ext>
          </a:extLst>
        </xdr:cNvPr>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20" name="直線コネクタ 419">
          <a:extLst>
            <a:ext uri="{FF2B5EF4-FFF2-40B4-BE49-F238E27FC236}">
              <a16:creationId xmlns:a16="http://schemas.microsoft.com/office/drawing/2014/main" id="{071D807C-1BCB-4EB3-88EF-05C72BA0BD6C}"/>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421" name="【認定こども園・幼稚園・保育所】&#10;有形固定資産減価償却率グラフ枠">
          <a:extLst>
            <a:ext uri="{FF2B5EF4-FFF2-40B4-BE49-F238E27FC236}">
              <a16:creationId xmlns:a16="http://schemas.microsoft.com/office/drawing/2014/main" id="{D012B6AD-8CCD-4709-8F04-ADBB27312A8E}"/>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139881</xdr:rowOff>
    </xdr:from>
    <xdr:to>
      <xdr:col>85</xdr:col>
      <xdr:colOff>126364</xdr:colOff>
      <xdr:row>42</xdr:row>
      <xdr:rowOff>92528</xdr:rowOff>
    </xdr:to>
    <xdr:cxnSp macro="">
      <xdr:nvCxnSpPr>
        <xdr:cNvPr id="422" name="直線コネクタ 421">
          <a:extLst>
            <a:ext uri="{FF2B5EF4-FFF2-40B4-BE49-F238E27FC236}">
              <a16:creationId xmlns:a16="http://schemas.microsoft.com/office/drawing/2014/main" id="{912B977C-5153-4A9E-BD4D-A436C640C24F}"/>
            </a:ext>
          </a:extLst>
        </xdr:cNvPr>
        <xdr:cNvCxnSpPr/>
      </xdr:nvCxnSpPr>
      <xdr:spPr>
        <a:xfrm flipV="1">
          <a:off x="16318864" y="5797731"/>
          <a:ext cx="0" cy="14956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423" name="【認定こども園・幼稚園・保育所】&#10;有形固定資産減価償却率最小値テキスト">
          <a:extLst>
            <a:ext uri="{FF2B5EF4-FFF2-40B4-BE49-F238E27FC236}">
              <a16:creationId xmlns:a16="http://schemas.microsoft.com/office/drawing/2014/main" id="{5C6ED498-947B-4BDF-AA4D-DA2B320692AA}"/>
            </a:ext>
          </a:extLst>
        </xdr:cNvPr>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424" name="直線コネクタ 423">
          <a:extLst>
            <a:ext uri="{FF2B5EF4-FFF2-40B4-BE49-F238E27FC236}">
              <a16:creationId xmlns:a16="http://schemas.microsoft.com/office/drawing/2014/main" id="{C12524DC-AA89-43C2-98E1-68421EC4B725}"/>
            </a:ext>
          </a:extLst>
        </xdr:cNvPr>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86558</xdr:rowOff>
    </xdr:from>
    <xdr:ext cx="340478" cy="259045"/>
    <xdr:sp macro="" textlink="">
      <xdr:nvSpPr>
        <xdr:cNvPr id="425" name="【認定こども園・幼稚園・保育所】&#10;有形固定資産減価償却率最大値テキスト">
          <a:extLst>
            <a:ext uri="{FF2B5EF4-FFF2-40B4-BE49-F238E27FC236}">
              <a16:creationId xmlns:a16="http://schemas.microsoft.com/office/drawing/2014/main" id="{CCD95903-5214-4172-8C8D-1A200F90A950}"/>
            </a:ext>
          </a:extLst>
        </xdr:cNvPr>
        <xdr:cNvSpPr txBox="1"/>
      </xdr:nvSpPr>
      <xdr:spPr>
        <a:xfrm>
          <a:off x="16357600" y="5572958"/>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139881</xdr:rowOff>
    </xdr:from>
    <xdr:to>
      <xdr:col>86</xdr:col>
      <xdr:colOff>25400</xdr:colOff>
      <xdr:row>33</xdr:row>
      <xdr:rowOff>139881</xdr:rowOff>
    </xdr:to>
    <xdr:cxnSp macro="">
      <xdr:nvCxnSpPr>
        <xdr:cNvPr id="426" name="直線コネクタ 425">
          <a:extLst>
            <a:ext uri="{FF2B5EF4-FFF2-40B4-BE49-F238E27FC236}">
              <a16:creationId xmlns:a16="http://schemas.microsoft.com/office/drawing/2014/main" id="{E5799EAE-B711-4DCC-83DA-8B5D2EB6B3A3}"/>
            </a:ext>
          </a:extLst>
        </xdr:cNvPr>
        <xdr:cNvCxnSpPr/>
      </xdr:nvCxnSpPr>
      <xdr:spPr>
        <a:xfrm>
          <a:off x="16230600" y="57977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169108</xdr:rowOff>
    </xdr:from>
    <xdr:ext cx="405111" cy="259045"/>
    <xdr:sp macro="" textlink="">
      <xdr:nvSpPr>
        <xdr:cNvPr id="427" name="【認定こども園・幼稚園・保育所】&#10;有形固定資産減価償却率平均値テキスト">
          <a:extLst>
            <a:ext uri="{FF2B5EF4-FFF2-40B4-BE49-F238E27FC236}">
              <a16:creationId xmlns:a16="http://schemas.microsoft.com/office/drawing/2014/main" id="{91C82CF2-8973-4D7D-8774-19A4D904159F}"/>
            </a:ext>
          </a:extLst>
        </xdr:cNvPr>
        <xdr:cNvSpPr txBox="1"/>
      </xdr:nvSpPr>
      <xdr:spPr>
        <a:xfrm>
          <a:off x="16357600" y="634130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146231</xdr:rowOff>
    </xdr:from>
    <xdr:to>
      <xdr:col>85</xdr:col>
      <xdr:colOff>177800</xdr:colOff>
      <xdr:row>38</xdr:row>
      <xdr:rowOff>76381</xdr:rowOff>
    </xdr:to>
    <xdr:sp macro="" textlink="">
      <xdr:nvSpPr>
        <xdr:cNvPr id="428" name="フローチャート: 判断 427">
          <a:extLst>
            <a:ext uri="{FF2B5EF4-FFF2-40B4-BE49-F238E27FC236}">
              <a16:creationId xmlns:a16="http://schemas.microsoft.com/office/drawing/2014/main" id="{06D6174A-F35C-4D23-9723-491C481EC3FD}"/>
            </a:ext>
          </a:extLst>
        </xdr:cNvPr>
        <xdr:cNvSpPr/>
      </xdr:nvSpPr>
      <xdr:spPr>
        <a:xfrm>
          <a:off x="16268700" y="6489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144599</xdr:rowOff>
    </xdr:from>
    <xdr:to>
      <xdr:col>81</xdr:col>
      <xdr:colOff>101600</xdr:colOff>
      <xdr:row>38</xdr:row>
      <xdr:rowOff>74749</xdr:rowOff>
    </xdr:to>
    <xdr:sp macro="" textlink="">
      <xdr:nvSpPr>
        <xdr:cNvPr id="429" name="フローチャート: 判断 428">
          <a:extLst>
            <a:ext uri="{FF2B5EF4-FFF2-40B4-BE49-F238E27FC236}">
              <a16:creationId xmlns:a16="http://schemas.microsoft.com/office/drawing/2014/main" id="{D7EBA085-B41B-4311-BD19-A77AE8A6BC62}"/>
            </a:ext>
          </a:extLst>
        </xdr:cNvPr>
        <xdr:cNvSpPr/>
      </xdr:nvSpPr>
      <xdr:spPr>
        <a:xfrm>
          <a:off x="15430500" y="6488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123372</xdr:rowOff>
    </xdr:from>
    <xdr:to>
      <xdr:col>76</xdr:col>
      <xdr:colOff>165100</xdr:colOff>
      <xdr:row>38</xdr:row>
      <xdr:rowOff>53522</xdr:rowOff>
    </xdr:to>
    <xdr:sp macro="" textlink="">
      <xdr:nvSpPr>
        <xdr:cNvPr id="430" name="フローチャート: 判断 429">
          <a:extLst>
            <a:ext uri="{FF2B5EF4-FFF2-40B4-BE49-F238E27FC236}">
              <a16:creationId xmlns:a16="http://schemas.microsoft.com/office/drawing/2014/main" id="{CD74236D-C17D-438D-9FD6-8E094811046F}"/>
            </a:ext>
          </a:extLst>
        </xdr:cNvPr>
        <xdr:cNvSpPr/>
      </xdr:nvSpPr>
      <xdr:spPr>
        <a:xfrm>
          <a:off x="14541500" y="64670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100511</xdr:rowOff>
    </xdr:from>
    <xdr:to>
      <xdr:col>72</xdr:col>
      <xdr:colOff>38100</xdr:colOff>
      <xdr:row>38</xdr:row>
      <xdr:rowOff>30662</xdr:rowOff>
    </xdr:to>
    <xdr:sp macro="" textlink="">
      <xdr:nvSpPr>
        <xdr:cNvPr id="431" name="フローチャート: 判断 430">
          <a:extLst>
            <a:ext uri="{FF2B5EF4-FFF2-40B4-BE49-F238E27FC236}">
              <a16:creationId xmlns:a16="http://schemas.microsoft.com/office/drawing/2014/main" id="{155DE2D1-25F3-44B4-A626-DDFEFB12D88E}"/>
            </a:ext>
          </a:extLst>
        </xdr:cNvPr>
        <xdr:cNvSpPr/>
      </xdr:nvSpPr>
      <xdr:spPr>
        <a:xfrm>
          <a:off x="13652500" y="6444161"/>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141333</xdr:rowOff>
    </xdr:from>
    <xdr:to>
      <xdr:col>67</xdr:col>
      <xdr:colOff>101600</xdr:colOff>
      <xdr:row>38</xdr:row>
      <xdr:rowOff>71482</xdr:rowOff>
    </xdr:to>
    <xdr:sp macro="" textlink="">
      <xdr:nvSpPr>
        <xdr:cNvPr id="432" name="フローチャート: 判断 431">
          <a:extLst>
            <a:ext uri="{FF2B5EF4-FFF2-40B4-BE49-F238E27FC236}">
              <a16:creationId xmlns:a16="http://schemas.microsoft.com/office/drawing/2014/main" id="{3F3568E7-24F5-483D-BCDA-CC26B472040E}"/>
            </a:ext>
          </a:extLst>
        </xdr:cNvPr>
        <xdr:cNvSpPr/>
      </xdr:nvSpPr>
      <xdr:spPr>
        <a:xfrm>
          <a:off x="12763500" y="648498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33" name="テキスト ボックス 432">
          <a:extLst>
            <a:ext uri="{FF2B5EF4-FFF2-40B4-BE49-F238E27FC236}">
              <a16:creationId xmlns:a16="http://schemas.microsoft.com/office/drawing/2014/main" id="{9250DAE5-6F15-4BD8-BFC5-5A788EF8C4A2}"/>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4" name="テキスト ボックス 433">
          <a:extLst>
            <a:ext uri="{FF2B5EF4-FFF2-40B4-BE49-F238E27FC236}">
              <a16:creationId xmlns:a16="http://schemas.microsoft.com/office/drawing/2014/main" id="{AE483DAC-5E5D-4FD3-A5D8-E077CF5E5B75}"/>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5" name="テキスト ボックス 434">
          <a:extLst>
            <a:ext uri="{FF2B5EF4-FFF2-40B4-BE49-F238E27FC236}">
              <a16:creationId xmlns:a16="http://schemas.microsoft.com/office/drawing/2014/main" id="{6BDFB5F6-363E-42E5-A095-41806778FC19}"/>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6" name="テキスト ボックス 435">
          <a:extLst>
            <a:ext uri="{FF2B5EF4-FFF2-40B4-BE49-F238E27FC236}">
              <a16:creationId xmlns:a16="http://schemas.microsoft.com/office/drawing/2014/main" id="{13BE824F-E34D-480C-9F51-626B20CFC086}"/>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7" name="テキスト ボックス 436">
          <a:extLst>
            <a:ext uri="{FF2B5EF4-FFF2-40B4-BE49-F238E27FC236}">
              <a16:creationId xmlns:a16="http://schemas.microsoft.com/office/drawing/2014/main" id="{E20DA0C6-F5DA-4BA7-A306-8CCE8D59319F}"/>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41</xdr:row>
      <xdr:rowOff>20501</xdr:rowOff>
    </xdr:from>
    <xdr:to>
      <xdr:col>85</xdr:col>
      <xdr:colOff>177800</xdr:colOff>
      <xdr:row>41</xdr:row>
      <xdr:rowOff>122101</xdr:rowOff>
    </xdr:to>
    <xdr:sp macro="" textlink="">
      <xdr:nvSpPr>
        <xdr:cNvPr id="438" name="楕円 437">
          <a:extLst>
            <a:ext uri="{FF2B5EF4-FFF2-40B4-BE49-F238E27FC236}">
              <a16:creationId xmlns:a16="http://schemas.microsoft.com/office/drawing/2014/main" id="{456F6A92-4196-45AD-9432-73BCF6E25AEB}"/>
            </a:ext>
          </a:extLst>
        </xdr:cNvPr>
        <xdr:cNvSpPr/>
      </xdr:nvSpPr>
      <xdr:spPr>
        <a:xfrm>
          <a:off x="16268700" y="70499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40</xdr:row>
      <xdr:rowOff>170378</xdr:rowOff>
    </xdr:from>
    <xdr:ext cx="405111" cy="259045"/>
    <xdr:sp macro="" textlink="">
      <xdr:nvSpPr>
        <xdr:cNvPr id="439" name="【認定こども園・幼稚園・保育所】&#10;有形固定資産減価償却率該当値テキスト">
          <a:extLst>
            <a:ext uri="{FF2B5EF4-FFF2-40B4-BE49-F238E27FC236}">
              <a16:creationId xmlns:a16="http://schemas.microsoft.com/office/drawing/2014/main" id="{5D2159A0-5413-4446-B992-C75C647FCB67}"/>
            </a:ext>
          </a:extLst>
        </xdr:cNvPr>
        <xdr:cNvSpPr txBox="1"/>
      </xdr:nvSpPr>
      <xdr:spPr>
        <a:xfrm>
          <a:off x="16357600" y="70283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2540</xdr:rowOff>
    </xdr:from>
    <xdr:to>
      <xdr:col>81</xdr:col>
      <xdr:colOff>101600</xdr:colOff>
      <xdr:row>41</xdr:row>
      <xdr:rowOff>104140</xdr:rowOff>
    </xdr:to>
    <xdr:sp macro="" textlink="">
      <xdr:nvSpPr>
        <xdr:cNvPr id="440" name="楕円 439">
          <a:extLst>
            <a:ext uri="{FF2B5EF4-FFF2-40B4-BE49-F238E27FC236}">
              <a16:creationId xmlns:a16="http://schemas.microsoft.com/office/drawing/2014/main" id="{CD5E225F-CE76-442F-89DC-BA056BDB7DDE}"/>
            </a:ext>
          </a:extLst>
        </xdr:cNvPr>
        <xdr:cNvSpPr/>
      </xdr:nvSpPr>
      <xdr:spPr>
        <a:xfrm>
          <a:off x="15430500" y="70319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41</xdr:row>
      <xdr:rowOff>53340</xdr:rowOff>
    </xdr:from>
    <xdr:to>
      <xdr:col>85</xdr:col>
      <xdr:colOff>127000</xdr:colOff>
      <xdr:row>41</xdr:row>
      <xdr:rowOff>71301</xdr:rowOff>
    </xdr:to>
    <xdr:cxnSp macro="">
      <xdr:nvCxnSpPr>
        <xdr:cNvPr id="441" name="直線コネクタ 440">
          <a:extLst>
            <a:ext uri="{FF2B5EF4-FFF2-40B4-BE49-F238E27FC236}">
              <a16:creationId xmlns:a16="http://schemas.microsoft.com/office/drawing/2014/main" id="{7E32296B-958C-4743-A3DA-2E2A5A4830BD}"/>
            </a:ext>
          </a:extLst>
        </xdr:cNvPr>
        <xdr:cNvCxnSpPr/>
      </xdr:nvCxnSpPr>
      <xdr:spPr>
        <a:xfrm>
          <a:off x="15481300" y="7082790"/>
          <a:ext cx="838200" cy="17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40</xdr:row>
      <xdr:rowOff>156028</xdr:rowOff>
    </xdr:from>
    <xdr:to>
      <xdr:col>76</xdr:col>
      <xdr:colOff>165100</xdr:colOff>
      <xdr:row>41</xdr:row>
      <xdr:rowOff>86178</xdr:rowOff>
    </xdr:to>
    <xdr:sp macro="" textlink="">
      <xdr:nvSpPr>
        <xdr:cNvPr id="442" name="楕円 441">
          <a:extLst>
            <a:ext uri="{FF2B5EF4-FFF2-40B4-BE49-F238E27FC236}">
              <a16:creationId xmlns:a16="http://schemas.microsoft.com/office/drawing/2014/main" id="{57D69D7A-1F9F-498F-9353-803578BEEFA2}"/>
            </a:ext>
          </a:extLst>
        </xdr:cNvPr>
        <xdr:cNvSpPr/>
      </xdr:nvSpPr>
      <xdr:spPr>
        <a:xfrm>
          <a:off x="14541500" y="70140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41</xdr:row>
      <xdr:rowOff>35378</xdr:rowOff>
    </xdr:from>
    <xdr:to>
      <xdr:col>81</xdr:col>
      <xdr:colOff>50800</xdr:colOff>
      <xdr:row>41</xdr:row>
      <xdr:rowOff>53340</xdr:rowOff>
    </xdr:to>
    <xdr:cxnSp macro="">
      <xdr:nvCxnSpPr>
        <xdr:cNvPr id="443" name="直線コネクタ 442">
          <a:extLst>
            <a:ext uri="{FF2B5EF4-FFF2-40B4-BE49-F238E27FC236}">
              <a16:creationId xmlns:a16="http://schemas.microsoft.com/office/drawing/2014/main" id="{B711A803-5458-42DD-A5AF-7E1870343107}"/>
            </a:ext>
          </a:extLst>
        </xdr:cNvPr>
        <xdr:cNvCxnSpPr/>
      </xdr:nvCxnSpPr>
      <xdr:spPr>
        <a:xfrm>
          <a:off x="14592300" y="7064828"/>
          <a:ext cx="889000" cy="17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40</xdr:row>
      <xdr:rowOff>152763</xdr:rowOff>
    </xdr:from>
    <xdr:to>
      <xdr:col>72</xdr:col>
      <xdr:colOff>38100</xdr:colOff>
      <xdr:row>41</xdr:row>
      <xdr:rowOff>82913</xdr:rowOff>
    </xdr:to>
    <xdr:sp macro="" textlink="">
      <xdr:nvSpPr>
        <xdr:cNvPr id="444" name="楕円 443">
          <a:extLst>
            <a:ext uri="{FF2B5EF4-FFF2-40B4-BE49-F238E27FC236}">
              <a16:creationId xmlns:a16="http://schemas.microsoft.com/office/drawing/2014/main" id="{118218BD-D514-4D5E-9505-B7A3FE1731A5}"/>
            </a:ext>
          </a:extLst>
        </xdr:cNvPr>
        <xdr:cNvSpPr/>
      </xdr:nvSpPr>
      <xdr:spPr>
        <a:xfrm>
          <a:off x="13652500" y="7010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41</xdr:row>
      <xdr:rowOff>32113</xdr:rowOff>
    </xdr:from>
    <xdr:to>
      <xdr:col>76</xdr:col>
      <xdr:colOff>114300</xdr:colOff>
      <xdr:row>41</xdr:row>
      <xdr:rowOff>35378</xdr:rowOff>
    </xdr:to>
    <xdr:cxnSp macro="">
      <xdr:nvCxnSpPr>
        <xdr:cNvPr id="445" name="直線コネクタ 444">
          <a:extLst>
            <a:ext uri="{FF2B5EF4-FFF2-40B4-BE49-F238E27FC236}">
              <a16:creationId xmlns:a16="http://schemas.microsoft.com/office/drawing/2014/main" id="{7FA7E9A1-6478-4C0A-A837-1E41CAA132AB}"/>
            </a:ext>
          </a:extLst>
        </xdr:cNvPr>
        <xdr:cNvCxnSpPr/>
      </xdr:nvCxnSpPr>
      <xdr:spPr>
        <a:xfrm>
          <a:off x="13703300" y="7061563"/>
          <a:ext cx="8890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40</xdr:row>
      <xdr:rowOff>85816</xdr:rowOff>
    </xdr:from>
    <xdr:to>
      <xdr:col>67</xdr:col>
      <xdr:colOff>101600</xdr:colOff>
      <xdr:row>41</xdr:row>
      <xdr:rowOff>15966</xdr:rowOff>
    </xdr:to>
    <xdr:sp macro="" textlink="">
      <xdr:nvSpPr>
        <xdr:cNvPr id="446" name="楕円 445">
          <a:extLst>
            <a:ext uri="{FF2B5EF4-FFF2-40B4-BE49-F238E27FC236}">
              <a16:creationId xmlns:a16="http://schemas.microsoft.com/office/drawing/2014/main" id="{9FE1D3F7-3FEC-4E12-B8E5-0175F93DB11A}"/>
            </a:ext>
          </a:extLst>
        </xdr:cNvPr>
        <xdr:cNvSpPr/>
      </xdr:nvSpPr>
      <xdr:spPr>
        <a:xfrm>
          <a:off x="12763500" y="69438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40</xdr:row>
      <xdr:rowOff>136616</xdr:rowOff>
    </xdr:from>
    <xdr:to>
      <xdr:col>71</xdr:col>
      <xdr:colOff>177800</xdr:colOff>
      <xdr:row>41</xdr:row>
      <xdr:rowOff>32113</xdr:rowOff>
    </xdr:to>
    <xdr:cxnSp macro="">
      <xdr:nvCxnSpPr>
        <xdr:cNvPr id="447" name="直線コネクタ 446">
          <a:extLst>
            <a:ext uri="{FF2B5EF4-FFF2-40B4-BE49-F238E27FC236}">
              <a16:creationId xmlns:a16="http://schemas.microsoft.com/office/drawing/2014/main" id="{AC505639-5815-4848-A618-F71F3C426BDA}"/>
            </a:ext>
          </a:extLst>
        </xdr:cNvPr>
        <xdr:cNvCxnSpPr/>
      </xdr:nvCxnSpPr>
      <xdr:spPr>
        <a:xfrm>
          <a:off x="12814300" y="6994616"/>
          <a:ext cx="889000" cy="669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91276</xdr:rowOff>
    </xdr:from>
    <xdr:ext cx="405111" cy="259045"/>
    <xdr:sp macro="" textlink="">
      <xdr:nvSpPr>
        <xdr:cNvPr id="448" name="n_1aveValue【認定こども園・幼稚園・保育所】&#10;有形固定資産減価償却率">
          <a:extLst>
            <a:ext uri="{FF2B5EF4-FFF2-40B4-BE49-F238E27FC236}">
              <a16:creationId xmlns:a16="http://schemas.microsoft.com/office/drawing/2014/main" id="{66803E68-F080-4918-AA9E-9D9CFA07501F}"/>
            </a:ext>
          </a:extLst>
        </xdr:cNvPr>
        <xdr:cNvSpPr txBox="1"/>
      </xdr:nvSpPr>
      <xdr:spPr>
        <a:xfrm>
          <a:off x="15266044" y="62634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70049</xdr:rowOff>
    </xdr:from>
    <xdr:ext cx="405111" cy="259045"/>
    <xdr:sp macro="" textlink="">
      <xdr:nvSpPr>
        <xdr:cNvPr id="449" name="n_2aveValue【認定こども園・幼稚園・保育所】&#10;有形固定資産減価償却率">
          <a:extLst>
            <a:ext uri="{FF2B5EF4-FFF2-40B4-BE49-F238E27FC236}">
              <a16:creationId xmlns:a16="http://schemas.microsoft.com/office/drawing/2014/main" id="{1A829A26-2EC2-4D88-9DE5-D512AFF91123}"/>
            </a:ext>
          </a:extLst>
        </xdr:cNvPr>
        <xdr:cNvSpPr txBox="1"/>
      </xdr:nvSpPr>
      <xdr:spPr>
        <a:xfrm>
          <a:off x="14389744" y="624224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47188</xdr:rowOff>
    </xdr:from>
    <xdr:ext cx="405111" cy="259045"/>
    <xdr:sp macro="" textlink="">
      <xdr:nvSpPr>
        <xdr:cNvPr id="450" name="n_3aveValue【認定こども園・幼稚園・保育所】&#10;有形固定資産減価償却率">
          <a:extLst>
            <a:ext uri="{FF2B5EF4-FFF2-40B4-BE49-F238E27FC236}">
              <a16:creationId xmlns:a16="http://schemas.microsoft.com/office/drawing/2014/main" id="{0D47F088-AF35-4EFB-9F47-722CB9231B09}"/>
            </a:ext>
          </a:extLst>
        </xdr:cNvPr>
        <xdr:cNvSpPr txBox="1"/>
      </xdr:nvSpPr>
      <xdr:spPr>
        <a:xfrm>
          <a:off x="13500744" y="62193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88010</xdr:rowOff>
    </xdr:from>
    <xdr:ext cx="405111" cy="259045"/>
    <xdr:sp macro="" textlink="">
      <xdr:nvSpPr>
        <xdr:cNvPr id="451" name="n_4aveValue【認定こども園・幼稚園・保育所】&#10;有形固定資産減価償却率">
          <a:extLst>
            <a:ext uri="{FF2B5EF4-FFF2-40B4-BE49-F238E27FC236}">
              <a16:creationId xmlns:a16="http://schemas.microsoft.com/office/drawing/2014/main" id="{77616BAD-177C-4EA3-8947-EA21FE5D24D6}"/>
            </a:ext>
          </a:extLst>
        </xdr:cNvPr>
        <xdr:cNvSpPr txBox="1"/>
      </xdr:nvSpPr>
      <xdr:spPr>
        <a:xfrm>
          <a:off x="12611744" y="62602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41</xdr:row>
      <xdr:rowOff>95267</xdr:rowOff>
    </xdr:from>
    <xdr:ext cx="405111" cy="259045"/>
    <xdr:sp macro="" textlink="">
      <xdr:nvSpPr>
        <xdr:cNvPr id="452" name="n_1mainValue【認定こども園・幼稚園・保育所】&#10;有形固定資産減価償却率">
          <a:extLst>
            <a:ext uri="{FF2B5EF4-FFF2-40B4-BE49-F238E27FC236}">
              <a16:creationId xmlns:a16="http://schemas.microsoft.com/office/drawing/2014/main" id="{40A9BBF2-D5F2-4400-8248-05D896716986}"/>
            </a:ext>
          </a:extLst>
        </xdr:cNvPr>
        <xdr:cNvSpPr txBox="1"/>
      </xdr:nvSpPr>
      <xdr:spPr>
        <a:xfrm>
          <a:off x="15266044" y="71247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41</xdr:row>
      <xdr:rowOff>77305</xdr:rowOff>
    </xdr:from>
    <xdr:ext cx="405111" cy="259045"/>
    <xdr:sp macro="" textlink="">
      <xdr:nvSpPr>
        <xdr:cNvPr id="453" name="n_2mainValue【認定こども園・幼稚園・保育所】&#10;有形固定資産減価償却率">
          <a:extLst>
            <a:ext uri="{FF2B5EF4-FFF2-40B4-BE49-F238E27FC236}">
              <a16:creationId xmlns:a16="http://schemas.microsoft.com/office/drawing/2014/main" id="{9B851D6A-3185-4FB8-963A-861C948C5D64}"/>
            </a:ext>
          </a:extLst>
        </xdr:cNvPr>
        <xdr:cNvSpPr txBox="1"/>
      </xdr:nvSpPr>
      <xdr:spPr>
        <a:xfrm>
          <a:off x="14389744" y="71067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41</xdr:row>
      <xdr:rowOff>74040</xdr:rowOff>
    </xdr:from>
    <xdr:ext cx="405111" cy="259045"/>
    <xdr:sp macro="" textlink="">
      <xdr:nvSpPr>
        <xdr:cNvPr id="454" name="n_3mainValue【認定こども園・幼稚園・保育所】&#10;有形固定資産減価償却率">
          <a:extLst>
            <a:ext uri="{FF2B5EF4-FFF2-40B4-BE49-F238E27FC236}">
              <a16:creationId xmlns:a16="http://schemas.microsoft.com/office/drawing/2014/main" id="{BA6511C8-9AAD-4FC6-A41E-D991D8676791}"/>
            </a:ext>
          </a:extLst>
        </xdr:cNvPr>
        <xdr:cNvSpPr txBox="1"/>
      </xdr:nvSpPr>
      <xdr:spPr>
        <a:xfrm>
          <a:off x="13500744" y="71034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41</xdr:row>
      <xdr:rowOff>7093</xdr:rowOff>
    </xdr:from>
    <xdr:ext cx="405111" cy="259045"/>
    <xdr:sp macro="" textlink="">
      <xdr:nvSpPr>
        <xdr:cNvPr id="455" name="n_4mainValue【認定こども園・幼稚園・保育所】&#10;有形固定資産減価償却率">
          <a:extLst>
            <a:ext uri="{FF2B5EF4-FFF2-40B4-BE49-F238E27FC236}">
              <a16:creationId xmlns:a16="http://schemas.microsoft.com/office/drawing/2014/main" id="{E95681CD-552B-4C0C-9050-35D0FFCEE34E}"/>
            </a:ext>
          </a:extLst>
        </xdr:cNvPr>
        <xdr:cNvSpPr txBox="1"/>
      </xdr:nvSpPr>
      <xdr:spPr>
        <a:xfrm>
          <a:off x="12611744" y="703654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6" name="正方形/長方形 455">
          <a:extLst>
            <a:ext uri="{FF2B5EF4-FFF2-40B4-BE49-F238E27FC236}">
              <a16:creationId xmlns:a16="http://schemas.microsoft.com/office/drawing/2014/main" id="{030D1B34-C49F-45DC-8985-F9DE542015B2}"/>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7" name="正方形/長方形 456">
          <a:extLst>
            <a:ext uri="{FF2B5EF4-FFF2-40B4-BE49-F238E27FC236}">
              <a16:creationId xmlns:a16="http://schemas.microsoft.com/office/drawing/2014/main" id="{876FC3D5-A428-4D66-AE4E-EBEA44E11D04}"/>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8" name="正方形/長方形 457">
          <a:extLst>
            <a:ext uri="{FF2B5EF4-FFF2-40B4-BE49-F238E27FC236}">
              <a16:creationId xmlns:a16="http://schemas.microsoft.com/office/drawing/2014/main" id="{ACE03EA4-3F1B-4589-81C6-37E909A0A733}"/>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119/132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9" name="正方形/長方形 458">
          <a:extLst>
            <a:ext uri="{FF2B5EF4-FFF2-40B4-BE49-F238E27FC236}">
              <a16:creationId xmlns:a16="http://schemas.microsoft.com/office/drawing/2014/main" id="{61FADEA8-BBD2-422D-BB0D-A3D65FDA351A}"/>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60" name="正方形/長方形 459">
          <a:extLst>
            <a:ext uri="{FF2B5EF4-FFF2-40B4-BE49-F238E27FC236}">
              <a16:creationId xmlns:a16="http://schemas.microsoft.com/office/drawing/2014/main" id="{D9665B5F-679B-4112-8256-86709CC6C569}"/>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61" name="正方形/長方形 460">
          <a:extLst>
            <a:ext uri="{FF2B5EF4-FFF2-40B4-BE49-F238E27FC236}">
              <a16:creationId xmlns:a16="http://schemas.microsoft.com/office/drawing/2014/main" id="{4BBA16E6-3824-4A62-9179-C7AAF83FC862}"/>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62" name="正方形/長方形 461">
          <a:extLst>
            <a:ext uri="{FF2B5EF4-FFF2-40B4-BE49-F238E27FC236}">
              <a16:creationId xmlns:a16="http://schemas.microsoft.com/office/drawing/2014/main" id="{D412FC23-9D76-4578-BE5E-4075F902C75D}"/>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63" name="正方形/長方形 462">
          <a:extLst>
            <a:ext uri="{FF2B5EF4-FFF2-40B4-BE49-F238E27FC236}">
              <a16:creationId xmlns:a16="http://schemas.microsoft.com/office/drawing/2014/main" id="{744836D5-9C48-47B4-A1AE-F86B2D079CE0}"/>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4" name="テキスト ボックス 463">
          <a:extLst>
            <a:ext uri="{FF2B5EF4-FFF2-40B4-BE49-F238E27FC236}">
              <a16:creationId xmlns:a16="http://schemas.microsoft.com/office/drawing/2014/main" id="{33274EFA-6E65-4500-A458-8795CA1B48C4}"/>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5" name="直線コネクタ 464">
          <a:extLst>
            <a:ext uri="{FF2B5EF4-FFF2-40B4-BE49-F238E27FC236}">
              <a16:creationId xmlns:a16="http://schemas.microsoft.com/office/drawing/2014/main" id="{D309B5D5-6018-4087-AF36-9BC2ADEBF157}"/>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66" name="直線コネクタ 465">
          <a:extLst>
            <a:ext uri="{FF2B5EF4-FFF2-40B4-BE49-F238E27FC236}">
              <a16:creationId xmlns:a16="http://schemas.microsoft.com/office/drawing/2014/main" id="{ED905DA2-3162-45D5-A7D1-339C60FE8167}"/>
            </a:ext>
          </a:extLst>
        </xdr:cNvPr>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40</xdr:row>
      <xdr:rowOff>162577</xdr:rowOff>
    </xdr:from>
    <xdr:ext cx="467179" cy="259045"/>
    <xdr:sp macro="" textlink="">
      <xdr:nvSpPr>
        <xdr:cNvPr id="467" name="テキスト ボックス 466">
          <a:extLst>
            <a:ext uri="{FF2B5EF4-FFF2-40B4-BE49-F238E27FC236}">
              <a16:creationId xmlns:a16="http://schemas.microsoft.com/office/drawing/2014/main" id="{6D5F9CAB-2779-4C0C-8BD4-2E04C4791E08}"/>
            </a:ext>
          </a:extLst>
        </xdr:cNvPr>
        <xdr:cNvSpPr txBox="1"/>
      </xdr:nvSpPr>
      <xdr:spPr>
        <a:xfrm>
          <a:off x="17820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8" name="直線コネクタ 467">
          <a:extLst>
            <a:ext uri="{FF2B5EF4-FFF2-40B4-BE49-F238E27FC236}">
              <a16:creationId xmlns:a16="http://schemas.microsoft.com/office/drawing/2014/main" id="{DA11BC66-DE38-4AAC-8AE0-48D0B90B7033}"/>
            </a:ext>
          </a:extLst>
        </xdr:cNvPr>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38</xdr:row>
      <xdr:rowOff>48277</xdr:rowOff>
    </xdr:from>
    <xdr:ext cx="467179" cy="259045"/>
    <xdr:sp macro="" textlink="">
      <xdr:nvSpPr>
        <xdr:cNvPr id="469" name="テキスト ボックス 468">
          <a:extLst>
            <a:ext uri="{FF2B5EF4-FFF2-40B4-BE49-F238E27FC236}">
              <a16:creationId xmlns:a16="http://schemas.microsoft.com/office/drawing/2014/main" id="{8A5E1AAF-7428-4D86-89FF-7EC00FA3101A}"/>
            </a:ext>
          </a:extLst>
        </xdr:cNvPr>
        <xdr:cNvSpPr txBox="1"/>
      </xdr:nvSpPr>
      <xdr:spPr>
        <a:xfrm>
          <a:off x="17820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70" name="直線コネクタ 469">
          <a:extLst>
            <a:ext uri="{FF2B5EF4-FFF2-40B4-BE49-F238E27FC236}">
              <a16:creationId xmlns:a16="http://schemas.microsoft.com/office/drawing/2014/main" id="{43EECEE6-B7D6-418F-8DB5-27EA49C93A19}"/>
            </a:ext>
          </a:extLst>
        </xdr:cNvPr>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105427</xdr:rowOff>
    </xdr:from>
    <xdr:ext cx="467179" cy="259045"/>
    <xdr:sp macro="" textlink="">
      <xdr:nvSpPr>
        <xdr:cNvPr id="471" name="テキスト ボックス 470">
          <a:extLst>
            <a:ext uri="{FF2B5EF4-FFF2-40B4-BE49-F238E27FC236}">
              <a16:creationId xmlns:a16="http://schemas.microsoft.com/office/drawing/2014/main" id="{7FF1F434-2648-4A4D-B2BC-E1F958B9166C}"/>
            </a:ext>
          </a:extLst>
        </xdr:cNvPr>
        <xdr:cNvSpPr txBox="1"/>
      </xdr:nvSpPr>
      <xdr:spPr>
        <a:xfrm>
          <a:off x="17820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72" name="直線コネクタ 471">
          <a:extLst>
            <a:ext uri="{FF2B5EF4-FFF2-40B4-BE49-F238E27FC236}">
              <a16:creationId xmlns:a16="http://schemas.microsoft.com/office/drawing/2014/main" id="{DFF95828-AEC7-4E4A-A8A6-D352199F170D}"/>
            </a:ext>
          </a:extLst>
        </xdr:cNvPr>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162577</xdr:rowOff>
    </xdr:from>
    <xdr:ext cx="467179" cy="259045"/>
    <xdr:sp macro="" textlink="">
      <xdr:nvSpPr>
        <xdr:cNvPr id="473" name="テキスト ボックス 472">
          <a:extLst>
            <a:ext uri="{FF2B5EF4-FFF2-40B4-BE49-F238E27FC236}">
              <a16:creationId xmlns:a16="http://schemas.microsoft.com/office/drawing/2014/main" id="{D38E5515-0A1D-4E8A-A4E9-9ADEE78A5BD1}"/>
            </a:ext>
          </a:extLst>
        </xdr:cNvPr>
        <xdr:cNvSpPr txBox="1"/>
      </xdr:nvSpPr>
      <xdr:spPr>
        <a:xfrm>
          <a:off x="17820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4" name="直線コネクタ 473">
          <a:extLst>
            <a:ext uri="{FF2B5EF4-FFF2-40B4-BE49-F238E27FC236}">
              <a16:creationId xmlns:a16="http://schemas.microsoft.com/office/drawing/2014/main" id="{0DC324D9-869B-4A11-8F49-45234E6096A2}"/>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5" name="テキスト ボックス 474">
          <a:extLst>
            <a:ext uri="{FF2B5EF4-FFF2-40B4-BE49-F238E27FC236}">
              <a16:creationId xmlns:a16="http://schemas.microsoft.com/office/drawing/2014/main" id="{5A0BBDF3-4AE5-4FE5-9B16-BEA1F918BE98}"/>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6" name="【認定こども園・幼稚園・保育所】&#10;一人当たり面積グラフ枠">
          <a:extLst>
            <a:ext uri="{FF2B5EF4-FFF2-40B4-BE49-F238E27FC236}">
              <a16:creationId xmlns:a16="http://schemas.microsoft.com/office/drawing/2014/main" id="{841B38B0-5E1C-41FC-B8EC-1A4B54A968C9}"/>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18136</xdr:rowOff>
    </xdr:from>
    <xdr:to>
      <xdr:col>116</xdr:col>
      <xdr:colOff>62864</xdr:colOff>
      <xdr:row>41</xdr:row>
      <xdr:rowOff>88544</xdr:rowOff>
    </xdr:to>
    <xdr:cxnSp macro="">
      <xdr:nvCxnSpPr>
        <xdr:cNvPr id="477" name="直線コネクタ 476">
          <a:extLst>
            <a:ext uri="{FF2B5EF4-FFF2-40B4-BE49-F238E27FC236}">
              <a16:creationId xmlns:a16="http://schemas.microsoft.com/office/drawing/2014/main" id="{D28131C1-2834-4F1B-945B-D8F926AEE28A}"/>
            </a:ext>
          </a:extLst>
        </xdr:cNvPr>
        <xdr:cNvCxnSpPr/>
      </xdr:nvCxnSpPr>
      <xdr:spPr>
        <a:xfrm flipV="1">
          <a:off x="22160864" y="5675986"/>
          <a:ext cx="0" cy="14420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92371</xdr:rowOff>
    </xdr:from>
    <xdr:ext cx="469744" cy="259045"/>
    <xdr:sp macro="" textlink="">
      <xdr:nvSpPr>
        <xdr:cNvPr id="478" name="【認定こども園・幼稚園・保育所】&#10;一人当たり面積最小値テキスト">
          <a:extLst>
            <a:ext uri="{FF2B5EF4-FFF2-40B4-BE49-F238E27FC236}">
              <a16:creationId xmlns:a16="http://schemas.microsoft.com/office/drawing/2014/main" id="{919A4A32-AB48-4D33-9530-51358416EFE6}"/>
            </a:ext>
          </a:extLst>
        </xdr:cNvPr>
        <xdr:cNvSpPr txBox="1"/>
      </xdr:nvSpPr>
      <xdr:spPr>
        <a:xfrm>
          <a:off x="22199600" y="71218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88544</xdr:rowOff>
    </xdr:from>
    <xdr:to>
      <xdr:col>116</xdr:col>
      <xdr:colOff>152400</xdr:colOff>
      <xdr:row>41</xdr:row>
      <xdr:rowOff>88544</xdr:rowOff>
    </xdr:to>
    <xdr:cxnSp macro="">
      <xdr:nvCxnSpPr>
        <xdr:cNvPr id="479" name="直線コネクタ 478">
          <a:extLst>
            <a:ext uri="{FF2B5EF4-FFF2-40B4-BE49-F238E27FC236}">
              <a16:creationId xmlns:a16="http://schemas.microsoft.com/office/drawing/2014/main" id="{D8AF493B-24A6-45C3-9031-84FA69A3168B}"/>
            </a:ext>
          </a:extLst>
        </xdr:cNvPr>
        <xdr:cNvCxnSpPr/>
      </xdr:nvCxnSpPr>
      <xdr:spPr>
        <a:xfrm>
          <a:off x="22072600" y="71179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31</xdr:row>
      <xdr:rowOff>136263</xdr:rowOff>
    </xdr:from>
    <xdr:ext cx="469744" cy="259045"/>
    <xdr:sp macro="" textlink="">
      <xdr:nvSpPr>
        <xdr:cNvPr id="480" name="【認定こども園・幼稚園・保育所】&#10;一人当たり面積最大値テキスト">
          <a:extLst>
            <a:ext uri="{FF2B5EF4-FFF2-40B4-BE49-F238E27FC236}">
              <a16:creationId xmlns:a16="http://schemas.microsoft.com/office/drawing/2014/main" id="{4982F5AD-CECC-4173-8C0C-0CB069E736FB}"/>
            </a:ext>
          </a:extLst>
        </xdr:cNvPr>
        <xdr:cNvSpPr txBox="1"/>
      </xdr:nvSpPr>
      <xdr:spPr>
        <a:xfrm>
          <a:off x="22199600" y="54512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18136</xdr:rowOff>
    </xdr:from>
    <xdr:to>
      <xdr:col>116</xdr:col>
      <xdr:colOff>152400</xdr:colOff>
      <xdr:row>33</xdr:row>
      <xdr:rowOff>18136</xdr:rowOff>
    </xdr:to>
    <xdr:cxnSp macro="">
      <xdr:nvCxnSpPr>
        <xdr:cNvPr id="481" name="直線コネクタ 480">
          <a:extLst>
            <a:ext uri="{FF2B5EF4-FFF2-40B4-BE49-F238E27FC236}">
              <a16:creationId xmlns:a16="http://schemas.microsoft.com/office/drawing/2014/main" id="{0BED2384-2602-42B3-AAF1-941AABB042BB}"/>
            </a:ext>
          </a:extLst>
        </xdr:cNvPr>
        <xdr:cNvCxnSpPr/>
      </xdr:nvCxnSpPr>
      <xdr:spPr>
        <a:xfrm>
          <a:off x="22072600" y="56759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19473</xdr:rowOff>
    </xdr:from>
    <xdr:ext cx="469744" cy="259045"/>
    <xdr:sp macro="" textlink="">
      <xdr:nvSpPr>
        <xdr:cNvPr id="482" name="【認定こども園・幼稚園・保育所】&#10;一人当たり面積平均値テキスト">
          <a:extLst>
            <a:ext uri="{FF2B5EF4-FFF2-40B4-BE49-F238E27FC236}">
              <a16:creationId xmlns:a16="http://schemas.microsoft.com/office/drawing/2014/main" id="{63455FE2-3545-4C68-8F16-5789D0D9EF49}"/>
            </a:ext>
          </a:extLst>
        </xdr:cNvPr>
        <xdr:cNvSpPr txBox="1"/>
      </xdr:nvSpPr>
      <xdr:spPr>
        <a:xfrm>
          <a:off x="22199600" y="653457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168046</xdr:rowOff>
    </xdr:from>
    <xdr:to>
      <xdr:col>116</xdr:col>
      <xdr:colOff>114300</xdr:colOff>
      <xdr:row>39</xdr:row>
      <xdr:rowOff>98196</xdr:rowOff>
    </xdr:to>
    <xdr:sp macro="" textlink="">
      <xdr:nvSpPr>
        <xdr:cNvPr id="483" name="フローチャート: 判断 482">
          <a:extLst>
            <a:ext uri="{FF2B5EF4-FFF2-40B4-BE49-F238E27FC236}">
              <a16:creationId xmlns:a16="http://schemas.microsoft.com/office/drawing/2014/main" id="{5DF25D19-E5C0-4041-BEF8-D34B76628EDD}"/>
            </a:ext>
          </a:extLst>
        </xdr:cNvPr>
        <xdr:cNvSpPr/>
      </xdr:nvSpPr>
      <xdr:spPr>
        <a:xfrm>
          <a:off x="22110700" y="66831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17628</xdr:rowOff>
    </xdr:from>
    <xdr:to>
      <xdr:col>112</xdr:col>
      <xdr:colOff>38100</xdr:colOff>
      <xdr:row>39</xdr:row>
      <xdr:rowOff>119228</xdr:rowOff>
    </xdr:to>
    <xdr:sp macro="" textlink="">
      <xdr:nvSpPr>
        <xdr:cNvPr id="484" name="フローチャート: 判断 483">
          <a:extLst>
            <a:ext uri="{FF2B5EF4-FFF2-40B4-BE49-F238E27FC236}">
              <a16:creationId xmlns:a16="http://schemas.microsoft.com/office/drawing/2014/main" id="{E600ECF6-B0D4-435F-BEC3-9EE1AAF53F68}"/>
            </a:ext>
          </a:extLst>
        </xdr:cNvPr>
        <xdr:cNvSpPr/>
      </xdr:nvSpPr>
      <xdr:spPr>
        <a:xfrm>
          <a:off x="21272500" y="67041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30429</xdr:rowOff>
    </xdr:from>
    <xdr:to>
      <xdr:col>107</xdr:col>
      <xdr:colOff>101600</xdr:colOff>
      <xdr:row>39</xdr:row>
      <xdr:rowOff>132029</xdr:rowOff>
    </xdr:to>
    <xdr:sp macro="" textlink="">
      <xdr:nvSpPr>
        <xdr:cNvPr id="485" name="フローチャート: 判断 484">
          <a:extLst>
            <a:ext uri="{FF2B5EF4-FFF2-40B4-BE49-F238E27FC236}">
              <a16:creationId xmlns:a16="http://schemas.microsoft.com/office/drawing/2014/main" id="{83BA81CD-4A6E-4E78-A5E5-7AAC3C0CA037}"/>
            </a:ext>
          </a:extLst>
        </xdr:cNvPr>
        <xdr:cNvSpPr/>
      </xdr:nvSpPr>
      <xdr:spPr>
        <a:xfrm>
          <a:off x="20383500" y="67169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41402</xdr:rowOff>
    </xdr:from>
    <xdr:to>
      <xdr:col>102</xdr:col>
      <xdr:colOff>165100</xdr:colOff>
      <xdr:row>39</xdr:row>
      <xdr:rowOff>143002</xdr:rowOff>
    </xdr:to>
    <xdr:sp macro="" textlink="">
      <xdr:nvSpPr>
        <xdr:cNvPr id="486" name="フローチャート: 判断 485">
          <a:extLst>
            <a:ext uri="{FF2B5EF4-FFF2-40B4-BE49-F238E27FC236}">
              <a16:creationId xmlns:a16="http://schemas.microsoft.com/office/drawing/2014/main" id="{F3AFF289-829E-4DC9-B6E5-E8C85E5B92E6}"/>
            </a:ext>
          </a:extLst>
        </xdr:cNvPr>
        <xdr:cNvSpPr/>
      </xdr:nvSpPr>
      <xdr:spPr>
        <a:xfrm>
          <a:off x="19494500" y="6727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47803</xdr:rowOff>
    </xdr:from>
    <xdr:to>
      <xdr:col>98</xdr:col>
      <xdr:colOff>38100</xdr:colOff>
      <xdr:row>39</xdr:row>
      <xdr:rowOff>149403</xdr:rowOff>
    </xdr:to>
    <xdr:sp macro="" textlink="">
      <xdr:nvSpPr>
        <xdr:cNvPr id="487" name="フローチャート: 判断 486">
          <a:extLst>
            <a:ext uri="{FF2B5EF4-FFF2-40B4-BE49-F238E27FC236}">
              <a16:creationId xmlns:a16="http://schemas.microsoft.com/office/drawing/2014/main" id="{A89918BC-9899-4645-B536-F11E031CA3F7}"/>
            </a:ext>
          </a:extLst>
        </xdr:cNvPr>
        <xdr:cNvSpPr/>
      </xdr:nvSpPr>
      <xdr:spPr>
        <a:xfrm>
          <a:off x="18605500" y="67343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8" name="テキスト ボックス 487">
          <a:extLst>
            <a:ext uri="{FF2B5EF4-FFF2-40B4-BE49-F238E27FC236}">
              <a16:creationId xmlns:a16="http://schemas.microsoft.com/office/drawing/2014/main" id="{CC4E4DED-24C2-4CCC-99B7-018AADAF4A87}"/>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9" name="テキスト ボックス 488">
          <a:extLst>
            <a:ext uri="{FF2B5EF4-FFF2-40B4-BE49-F238E27FC236}">
              <a16:creationId xmlns:a16="http://schemas.microsoft.com/office/drawing/2014/main" id="{997ABCEB-93CE-436B-B5DE-F1BC0ECEA0C3}"/>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90" name="テキスト ボックス 489">
          <a:extLst>
            <a:ext uri="{FF2B5EF4-FFF2-40B4-BE49-F238E27FC236}">
              <a16:creationId xmlns:a16="http://schemas.microsoft.com/office/drawing/2014/main" id="{5E251602-41D3-48A5-9F2C-10D41E76A600}"/>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91" name="テキスト ボックス 490">
          <a:extLst>
            <a:ext uri="{FF2B5EF4-FFF2-40B4-BE49-F238E27FC236}">
              <a16:creationId xmlns:a16="http://schemas.microsoft.com/office/drawing/2014/main" id="{8CDDBAE8-6B53-4764-B84E-80B13EBA3516}"/>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92" name="テキスト ボックス 491">
          <a:extLst>
            <a:ext uri="{FF2B5EF4-FFF2-40B4-BE49-F238E27FC236}">
              <a16:creationId xmlns:a16="http://schemas.microsoft.com/office/drawing/2014/main" id="{2D7E9581-61A1-4F00-B768-645B5E248EAC}"/>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169418</xdr:rowOff>
    </xdr:from>
    <xdr:to>
      <xdr:col>116</xdr:col>
      <xdr:colOff>114300</xdr:colOff>
      <xdr:row>40</xdr:row>
      <xdr:rowOff>99568</xdr:rowOff>
    </xdr:to>
    <xdr:sp macro="" textlink="">
      <xdr:nvSpPr>
        <xdr:cNvPr id="493" name="楕円 492">
          <a:extLst>
            <a:ext uri="{FF2B5EF4-FFF2-40B4-BE49-F238E27FC236}">
              <a16:creationId xmlns:a16="http://schemas.microsoft.com/office/drawing/2014/main" id="{9353D7A4-065B-413D-BD80-61552EBD65E6}"/>
            </a:ext>
          </a:extLst>
        </xdr:cNvPr>
        <xdr:cNvSpPr/>
      </xdr:nvSpPr>
      <xdr:spPr>
        <a:xfrm>
          <a:off x="22110700" y="6855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39</xdr:row>
      <xdr:rowOff>147845</xdr:rowOff>
    </xdr:from>
    <xdr:ext cx="469744" cy="259045"/>
    <xdr:sp macro="" textlink="">
      <xdr:nvSpPr>
        <xdr:cNvPr id="494" name="【認定こども園・幼稚園・保育所】&#10;一人当たり面積該当値テキスト">
          <a:extLst>
            <a:ext uri="{FF2B5EF4-FFF2-40B4-BE49-F238E27FC236}">
              <a16:creationId xmlns:a16="http://schemas.microsoft.com/office/drawing/2014/main" id="{0304189A-B4E2-4825-B839-E5877F91E11A}"/>
            </a:ext>
          </a:extLst>
        </xdr:cNvPr>
        <xdr:cNvSpPr txBox="1"/>
      </xdr:nvSpPr>
      <xdr:spPr>
        <a:xfrm>
          <a:off x="22199600" y="68343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40</xdr:row>
      <xdr:rowOff>5283</xdr:rowOff>
    </xdr:from>
    <xdr:to>
      <xdr:col>112</xdr:col>
      <xdr:colOff>38100</xdr:colOff>
      <xdr:row>40</xdr:row>
      <xdr:rowOff>106883</xdr:rowOff>
    </xdr:to>
    <xdr:sp macro="" textlink="">
      <xdr:nvSpPr>
        <xdr:cNvPr id="495" name="楕円 494">
          <a:extLst>
            <a:ext uri="{FF2B5EF4-FFF2-40B4-BE49-F238E27FC236}">
              <a16:creationId xmlns:a16="http://schemas.microsoft.com/office/drawing/2014/main" id="{81FA9E6B-DA13-4B38-9A23-1B9116AC5BB2}"/>
            </a:ext>
          </a:extLst>
        </xdr:cNvPr>
        <xdr:cNvSpPr/>
      </xdr:nvSpPr>
      <xdr:spPr>
        <a:xfrm>
          <a:off x="21272500" y="68632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40</xdr:row>
      <xdr:rowOff>48768</xdr:rowOff>
    </xdr:from>
    <xdr:to>
      <xdr:col>116</xdr:col>
      <xdr:colOff>63500</xdr:colOff>
      <xdr:row>40</xdr:row>
      <xdr:rowOff>56083</xdr:rowOff>
    </xdr:to>
    <xdr:cxnSp macro="">
      <xdr:nvCxnSpPr>
        <xdr:cNvPr id="496" name="直線コネクタ 495">
          <a:extLst>
            <a:ext uri="{FF2B5EF4-FFF2-40B4-BE49-F238E27FC236}">
              <a16:creationId xmlns:a16="http://schemas.microsoft.com/office/drawing/2014/main" id="{0D28830C-29A0-42DF-9998-18AB06EE7A5C}"/>
            </a:ext>
          </a:extLst>
        </xdr:cNvPr>
        <xdr:cNvCxnSpPr/>
      </xdr:nvCxnSpPr>
      <xdr:spPr>
        <a:xfrm flipV="1">
          <a:off x="21323300" y="6906768"/>
          <a:ext cx="838200" cy="73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8941</xdr:rowOff>
    </xdr:from>
    <xdr:to>
      <xdr:col>107</xdr:col>
      <xdr:colOff>101600</xdr:colOff>
      <xdr:row>40</xdr:row>
      <xdr:rowOff>110541</xdr:rowOff>
    </xdr:to>
    <xdr:sp macro="" textlink="">
      <xdr:nvSpPr>
        <xdr:cNvPr id="497" name="楕円 496">
          <a:extLst>
            <a:ext uri="{FF2B5EF4-FFF2-40B4-BE49-F238E27FC236}">
              <a16:creationId xmlns:a16="http://schemas.microsoft.com/office/drawing/2014/main" id="{921E4833-CC6D-448D-B00A-B0F4869F68C7}"/>
            </a:ext>
          </a:extLst>
        </xdr:cNvPr>
        <xdr:cNvSpPr/>
      </xdr:nvSpPr>
      <xdr:spPr>
        <a:xfrm>
          <a:off x="20383500" y="6866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40</xdr:row>
      <xdr:rowOff>56083</xdr:rowOff>
    </xdr:from>
    <xdr:to>
      <xdr:col>111</xdr:col>
      <xdr:colOff>177800</xdr:colOff>
      <xdr:row>40</xdr:row>
      <xdr:rowOff>59741</xdr:rowOff>
    </xdr:to>
    <xdr:cxnSp macro="">
      <xdr:nvCxnSpPr>
        <xdr:cNvPr id="498" name="直線コネクタ 497">
          <a:extLst>
            <a:ext uri="{FF2B5EF4-FFF2-40B4-BE49-F238E27FC236}">
              <a16:creationId xmlns:a16="http://schemas.microsoft.com/office/drawing/2014/main" id="{2EBCD3F7-2E29-4639-A2FD-C667246C2D33}"/>
            </a:ext>
          </a:extLst>
        </xdr:cNvPr>
        <xdr:cNvCxnSpPr/>
      </xdr:nvCxnSpPr>
      <xdr:spPr>
        <a:xfrm flipV="1">
          <a:off x="20434300" y="6914083"/>
          <a:ext cx="889000" cy="3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12598</xdr:rowOff>
    </xdr:from>
    <xdr:to>
      <xdr:col>102</xdr:col>
      <xdr:colOff>165100</xdr:colOff>
      <xdr:row>40</xdr:row>
      <xdr:rowOff>114198</xdr:rowOff>
    </xdr:to>
    <xdr:sp macro="" textlink="">
      <xdr:nvSpPr>
        <xdr:cNvPr id="499" name="楕円 498">
          <a:extLst>
            <a:ext uri="{FF2B5EF4-FFF2-40B4-BE49-F238E27FC236}">
              <a16:creationId xmlns:a16="http://schemas.microsoft.com/office/drawing/2014/main" id="{D15A2F55-1A3D-4A46-8AC1-5C369F13C6B4}"/>
            </a:ext>
          </a:extLst>
        </xdr:cNvPr>
        <xdr:cNvSpPr/>
      </xdr:nvSpPr>
      <xdr:spPr>
        <a:xfrm>
          <a:off x="19494500" y="68705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40</xdr:row>
      <xdr:rowOff>59741</xdr:rowOff>
    </xdr:from>
    <xdr:to>
      <xdr:col>107</xdr:col>
      <xdr:colOff>50800</xdr:colOff>
      <xdr:row>40</xdr:row>
      <xdr:rowOff>63398</xdr:rowOff>
    </xdr:to>
    <xdr:cxnSp macro="">
      <xdr:nvCxnSpPr>
        <xdr:cNvPr id="500" name="直線コネクタ 499">
          <a:extLst>
            <a:ext uri="{FF2B5EF4-FFF2-40B4-BE49-F238E27FC236}">
              <a16:creationId xmlns:a16="http://schemas.microsoft.com/office/drawing/2014/main" id="{0D6C10B1-A933-432C-AEC4-8F11FE31E85B}"/>
            </a:ext>
          </a:extLst>
        </xdr:cNvPr>
        <xdr:cNvCxnSpPr/>
      </xdr:nvCxnSpPr>
      <xdr:spPr>
        <a:xfrm flipV="1">
          <a:off x="19545300" y="6917741"/>
          <a:ext cx="889000" cy="3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40</xdr:row>
      <xdr:rowOff>16256</xdr:rowOff>
    </xdr:from>
    <xdr:to>
      <xdr:col>98</xdr:col>
      <xdr:colOff>38100</xdr:colOff>
      <xdr:row>40</xdr:row>
      <xdr:rowOff>117856</xdr:rowOff>
    </xdr:to>
    <xdr:sp macro="" textlink="">
      <xdr:nvSpPr>
        <xdr:cNvPr id="501" name="楕円 500">
          <a:extLst>
            <a:ext uri="{FF2B5EF4-FFF2-40B4-BE49-F238E27FC236}">
              <a16:creationId xmlns:a16="http://schemas.microsoft.com/office/drawing/2014/main" id="{01EFB7D1-E02A-429A-966A-3E84D061AE08}"/>
            </a:ext>
          </a:extLst>
        </xdr:cNvPr>
        <xdr:cNvSpPr/>
      </xdr:nvSpPr>
      <xdr:spPr>
        <a:xfrm>
          <a:off x="18605500" y="6874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40</xdr:row>
      <xdr:rowOff>63398</xdr:rowOff>
    </xdr:from>
    <xdr:to>
      <xdr:col>102</xdr:col>
      <xdr:colOff>114300</xdr:colOff>
      <xdr:row>40</xdr:row>
      <xdr:rowOff>67056</xdr:rowOff>
    </xdr:to>
    <xdr:cxnSp macro="">
      <xdr:nvCxnSpPr>
        <xdr:cNvPr id="502" name="直線コネクタ 501">
          <a:extLst>
            <a:ext uri="{FF2B5EF4-FFF2-40B4-BE49-F238E27FC236}">
              <a16:creationId xmlns:a16="http://schemas.microsoft.com/office/drawing/2014/main" id="{7418814A-8FB9-4E22-BA95-77CE5F655643}"/>
            </a:ext>
          </a:extLst>
        </xdr:cNvPr>
        <xdr:cNvCxnSpPr/>
      </xdr:nvCxnSpPr>
      <xdr:spPr>
        <a:xfrm flipV="1">
          <a:off x="18656300" y="6921398"/>
          <a:ext cx="889000" cy="3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37</xdr:row>
      <xdr:rowOff>135755</xdr:rowOff>
    </xdr:from>
    <xdr:ext cx="469744" cy="259045"/>
    <xdr:sp macro="" textlink="">
      <xdr:nvSpPr>
        <xdr:cNvPr id="503" name="n_1aveValue【認定こども園・幼稚園・保育所】&#10;一人当たり面積">
          <a:extLst>
            <a:ext uri="{FF2B5EF4-FFF2-40B4-BE49-F238E27FC236}">
              <a16:creationId xmlns:a16="http://schemas.microsoft.com/office/drawing/2014/main" id="{C633D31E-89A1-43C0-BD2E-E41547A2930E}"/>
            </a:ext>
          </a:extLst>
        </xdr:cNvPr>
        <xdr:cNvSpPr txBox="1"/>
      </xdr:nvSpPr>
      <xdr:spPr>
        <a:xfrm>
          <a:off x="21075727" y="64794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37</xdr:row>
      <xdr:rowOff>148556</xdr:rowOff>
    </xdr:from>
    <xdr:ext cx="469744" cy="259045"/>
    <xdr:sp macro="" textlink="">
      <xdr:nvSpPr>
        <xdr:cNvPr id="504" name="n_2aveValue【認定こども園・幼稚園・保育所】&#10;一人当たり面積">
          <a:extLst>
            <a:ext uri="{FF2B5EF4-FFF2-40B4-BE49-F238E27FC236}">
              <a16:creationId xmlns:a16="http://schemas.microsoft.com/office/drawing/2014/main" id="{197E8028-A68E-475D-9981-4521CF593474}"/>
            </a:ext>
          </a:extLst>
        </xdr:cNvPr>
        <xdr:cNvSpPr txBox="1"/>
      </xdr:nvSpPr>
      <xdr:spPr>
        <a:xfrm>
          <a:off x="20199427" y="64922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37</xdr:row>
      <xdr:rowOff>159529</xdr:rowOff>
    </xdr:from>
    <xdr:ext cx="469744" cy="259045"/>
    <xdr:sp macro="" textlink="">
      <xdr:nvSpPr>
        <xdr:cNvPr id="505" name="n_3aveValue【認定こども園・幼稚園・保育所】&#10;一人当たり面積">
          <a:extLst>
            <a:ext uri="{FF2B5EF4-FFF2-40B4-BE49-F238E27FC236}">
              <a16:creationId xmlns:a16="http://schemas.microsoft.com/office/drawing/2014/main" id="{73910268-4670-4FB3-B462-2849EE11A47E}"/>
            </a:ext>
          </a:extLst>
        </xdr:cNvPr>
        <xdr:cNvSpPr txBox="1"/>
      </xdr:nvSpPr>
      <xdr:spPr>
        <a:xfrm>
          <a:off x="19310427" y="65031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37</xdr:row>
      <xdr:rowOff>165930</xdr:rowOff>
    </xdr:from>
    <xdr:ext cx="469744" cy="259045"/>
    <xdr:sp macro="" textlink="">
      <xdr:nvSpPr>
        <xdr:cNvPr id="506" name="n_4aveValue【認定こども園・幼稚園・保育所】&#10;一人当たり面積">
          <a:extLst>
            <a:ext uri="{FF2B5EF4-FFF2-40B4-BE49-F238E27FC236}">
              <a16:creationId xmlns:a16="http://schemas.microsoft.com/office/drawing/2014/main" id="{D002DA1F-B0AF-4A5C-A56B-7C7AC85203F3}"/>
            </a:ext>
          </a:extLst>
        </xdr:cNvPr>
        <xdr:cNvSpPr txBox="1"/>
      </xdr:nvSpPr>
      <xdr:spPr>
        <a:xfrm>
          <a:off x="18421427" y="65095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40</xdr:row>
      <xdr:rowOff>98010</xdr:rowOff>
    </xdr:from>
    <xdr:ext cx="469744" cy="259045"/>
    <xdr:sp macro="" textlink="">
      <xdr:nvSpPr>
        <xdr:cNvPr id="507" name="n_1mainValue【認定こども園・幼稚園・保育所】&#10;一人当たり面積">
          <a:extLst>
            <a:ext uri="{FF2B5EF4-FFF2-40B4-BE49-F238E27FC236}">
              <a16:creationId xmlns:a16="http://schemas.microsoft.com/office/drawing/2014/main" id="{84DBE516-4BF4-47A0-8B32-CE967C6EAEEE}"/>
            </a:ext>
          </a:extLst>
        </xdr:cNvPr>
        <xdr:cNvSpPr txBox="1"/>
      </xdr:nvSpPr>
      <xdr:spPr>
        <a:xfrm>
          <a:off x="21075727" y="69560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40</xdr:row>
      <xdr:rowOff>101668</xdr:rowOff>
    </xdr:from>
    <xdr:ext cx="469744" cy="259045"/>
    <xdr:sp macro="" textlink="">
      <xdr:nvSpPr>
        <xdr:cNvPr id="508" name="n_2mainValue【認定こども園・幼稚園・保育所】&#10;一人当たり面積">
          <a:extLst>
            <a:ext uri="{FF2B5EF4-FFF2-40B4-BE49-F238E27FC236}">
              <a16:creationId xmlns:a16="http://schemas.microsoft.com/office/drawing/2014/main" id="{B000D5B4-6CF9-405E-8720-75A908591DA7}"/>
            </a:ext>
          </a:extLst>
        </xdr:cNvPr>
        <xdr:cNvSpPr txBox="1"/>
      </xdr:nvSpPr>
      <xdr:spPr>
        <a:xfrm>
          <a:off x="20199427" y="69596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40</xdr:row>
      <xdr:rowOff>105325</xdr:rowOff>
    </xdr:from>
    <xdr:ext cx="469744" cy="259045"/>
    <xdr:sp macro="" textlink="">
      <xdr:nvSpPr>
        <xdr:cNvPr id="509" name="n_3mainValue【認定こども園・幼稚園・保育所】&#10;一人当たり面積">
          <a:extLst>
            <a:ext uri="{FF2B5EF4-FFF2-40B4-BE49-F238E27FC236}">
              <a16:creationId xmlns:a16="http://schemas.microsoft.com/office/drawing/2014/main" id="{1D242595-98F8-4D7E-9D7B-11EAA7869557}"/>
            </a:ext>
          </a:extLst>
        </xdr:cNvPr>
        <xdr:cNvSpPr txBox="1"/>
      </xdr:nvSpPr>
      <xdr:spPr>
        <a:xfrm>
          <a:off x="19310427" y="69633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40</xdr:row>
      <xdr:rowOff>108983</xdr:rowOff>
    </xdr:from>
    <xdr:ext cx="469744" cy="259045"/>
    <xdr:sp macro="" textlink="">
      <xdr:nvSpPr>
        <xdr:cNvPr id="510" name="n_4mainValue【認定こども園・幼稚園・保育所】&#10;一人当たり面積">
          <a:extLst>
            <a:ext uri="{FF2B5EF4-FFF2-40B4-BE49-F238E27FC236}">
              <a16:creationId xmlns:a16="http://schemas.microsoft.com/office/drawing/2014/main" id="{C393B968-BF6D-409C-902D-1D27B9D1594C}"/>
            </a:ext>
          </a:extLst>
        </xdr:cNvPr>
        <xdr:cNvSpPr txBox="1"/>
      </xdr:nvSpPr>
      <xdr:spPr>
        <a:xfrm>
          <a:off x="18421427" y="69669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11" name="正方形/長方形 510">
          <a:extLst>
            <a:ext uri="{FF2B5EF4-FFF2-40B4-BE49-F238E27FC236}">
              <a16:creationId xmlns:a16="http://schemas.microsoft.com/office/drawing/2014/main" id="{73BA9679-E4E8-489E-914F-A90F10026A30}"/>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12" name="正方形/長方形 511">
          <a:extLst>
            <a:ext uri="{FF2B5EF4-FFF2-40B4-BE49-F238E27FC236}">
              <a16:creationId xmlns:a16="http://schemas.microsoft.com/office/drawing/2014/main" id="{4134D7FE-D7A3-4E67-9372-6164B99532A7}"/>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13" name="正方形/長方形 512">
          <a:extLst>
            <a:ext uri="{FF2B5EF4-FFF2-40B4-BE49-F238E27FC236}">
              <a16:creationId xmlns:a16="http://schemas.microsoft.com/office/drawing/2014/main" id="{3A0317FC-0389-4934-A619-999A06F7724A}"/>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4" name="正方形/長方形 513">
          <a:extLst>
            <a:ext uri="{FF2B5EF4-FFF2-40B4-BE49-F238E27FC236}">
              <a16:creationId xmlns:a16="http://schemas.microsoft.com/office/drawing/2014/main" id="{019FFB69-9896-49B7-9DD2-4AA5B79E33B1}"/>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5" name="正方形/長方形 514">
          <a:extLst>
            <a:ext uri="{FF2B5EF4-FFF2-40B4-BE49-F238E27FC236}">
              <a16:creationId xmlns:a16="http://schemas.microsoft.com/office/drawing/2014/main" id="{56D3133E-F8AA-4F30-BFD0-6BA5BB8DE368}"/>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6" name="正方形/長方形 515">
          <a:extLst>
            <a:ext uri="{FF2B5EF4-FFF2-40B4-BE49-F238E27FC236}">
              <a16:creationId xmlns:a16="http://schemas.microsoft.com/office/drawing/2014/main" id="{63CE4135-2C8B-4189-BE2C-E35E8D919A95}"/>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7" name="正方形/長方形 516">
          <a:extLst>
            <a:ext uri="{FF2B5EF4-FFF2-40B4-BE49-F238E27FC236}">
              <a16:creationId xmlns:a16="http://schemas.microsoft.com/office/drawing/2014/main" id="{58540F9A-A8C6-4CE6-8E81-96C33E4DB40F}"/>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8" name="正方形/長方形 517">
          <a:extLst>
            <a:ext uri="{FF2B5EF4-FFF2-40B4-BE49-F238E27FC236}">
              <a16:creationId xmlns:a16="http://schemas.microsoft.com/office/drawing/2014/main" id="{1F87ECFB-29B3-42E0-9896-FE4FCCFBB0AF}"/>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9" name="テキスト ボックス 518">
          <a:extLst>
            <a:ext uri="{FF2B5EF4-FFF2-40B4-BE49-F238E27FC236}">
              <a16:creationId xmlns:a16="http://schemas.microsoft.com/office/drawing/2014/main" id="{3DEAC99F-4D5C-42CE-B347-9C875BE21D3C}"/>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20" name="直線コネクタ 519">
          <a:extLst>
            <a:ext uri="{FF2B5EF4-FFF2-40B4-BE49-F238E27FC236}">
              <a16:creationId xmlns:a16="http://schemas.microsoft.com/office/drawing/2014/main" id="{AD18D15D-AC4A-479A-A012-65CB80F3BD2C}"/>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21" name="テキスト ボックス 520">
          <a:extLst>
            <a:ext uri="{FF2B5EF4-FFF2-40B4-BE49-F238E27FC236}">
              <a16:creationId xmlns:a16="http://schemas.microsoft.com/office/drawing/2014/main" id="{0EE452D5-9133-4C74-BA49-1C14E1B39DD7}"/>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522" name="直線コネクタ 521">
          <a:extLst>
            <a:ext uri="{FF2B5EF4-FFF2-40B4-BE49-F238E27FC236}">
              <a16:creationId xmlns:a16="http://schemas.microsoft.com/office/drawing/2014/main" id="{13940224-B351-4827-B94C-DD63A54B9515}"/>
            </a:ext>
          </a:extLst>
        </xdr:cNvPr>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macro="" textlink="">
      <xdr:nvSpPr>
        <xdr:cNvPr id="523" name="テキスト ボックス 522">
          <a:extLst>
            <a:ext uri="{FF2B5EF4-FFF2-40B4-BE49-F238E27FC236}">
              <a16:creationId xmlns:a16="http://schemas.microsoft.com/office/drawing/2014/main" id="{544092FB-E7A8-48B4-B48F-4EE25C55ED76}"/>
            </a:ext>
          </a:extLst>
        </xdr:cNvPr>
        <xdr:cNvSpPr txBox="1"/>
      </xdr:nvSpPr>
      <xdr:spPr>
        <a:xfrm>
          <a:off x="11978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524" name="直線コネクタ 523">
          <a:extLst>
            <a:ext uri="{FF2B5EF4-FFF2-40B4-BE49-F238E27FC236}">
              <a16:creationId xmlns:a16="http://schemas.microsoft.com/office/drawing/2014/main" id="{152CA1C9-7916-4785-9610-445F40D41FCC}"/>
            </a:ext>
          </a:extLst>
        </xdr:cNvPr>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525" name="テキスト ボックス 524">
          <a:extLst>
            <a:ext uri="{FF2B5EF4-FFF2-40B4-BE49-F238E27FC236}">
              <a16:creationId xmlns:a16="http://schemas.microsoft.com/office/drawing/2014/main" id="{7170C9CF-D6EA-4C5E-9F4E-9CDBB474E169}"/>
            </a:ext>
          </a:extLst>
        </xdr:cNvPr>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526" name="直線コネクタ 525">
          <a:extLst>
            <a:ext uri="{FF2B5EF4-FFF2-40B4-BE49-F238E27FC236}">
              <a16:creationId xmlns:a16="http://schemas.microsoft.com/office/drawing/2014/main" id="{1F972674-00F3-48AA-A0FE-ABB853B83624}"/>
            </a:ext>
          </a:extLst>
        </xdr:cNvPr>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527" name="テキスト ボックス 526">
          <a:extLst>
            <a:ext uri="{FF2B5EF4-FFF2-40B4-BE49-F238E27FC236}">
              <a16:creationId xmlns:a16="http://schemas.microsoft.com/office/drawing/2014/main" id="{B5165380-EDCB-4F3D-9B3F-26BFFF90257A}"/>
            </a:ext>
          </a:extLst>
        </xdr:cNvPr>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528" name="直線コネクタ 527">
          <a:extLst>
            <a:ext uri="{FF2B5EF4-FFF2-40B4-BE49-F238E27FC236}">
              <a16:creationId xmlns:a16="http://schemas.microsoft.com/office/drawing/2014/main" id="{C5F84A5B-E75D-4DB2-841D-E7C537F5CEDA}"/>
            </a:ext>
          </a:extLst>
        </xdr:cNvPr>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529" name="テキスト ボックス 528">
          <a:extLst>
            <a:ext uri="{FF2B5EF4-FFF2-40B4-BE49-F238E27FC236}">
              <a16:creationId xmlns:a16="http://schemas.microsoft.com/office/drawing/2014/main" id="{3476B3AD-2782-403A-8FC0-AA1B32CFCE63}"/>
            </a:ext>
          </a:extLst>
        </xdr:cNvPr>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530" name="直線コネクタ 529">
          <a:extLst>
            <a:ext uri="{FF2B5EF4-FFF2-40B4-BE49-F238E27FC236}">
              <a16:creationId xmlns:a16="http://schemas.microsoft.com/office/drawing/2014/main" id="{4979D31C-AF4C-4574-B477-9601C5CD2235}"/>
            </a:ext>
          </a:extLst>
        </xdr:cNvPr>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531" name="テキスト ボックス 530">
          <a:extLst>
            <a:ext uri="{FF2B5EF4-FFF2-40B4-BE49-F238E27FC236}">
              <a16:creationId xmlns:a16="http://schemas.microsoft.com/office/drawing/2014/main" id="{1F97CD75-0172-4380-B9BB-F2CFEC42455F}"/>
            </a:ext>
          </a:extLst>
        </xdr:cNvPr>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532" name="直線コネクタ 531">
          <a:extLst>
            <a:ext uri="{FF2B5EF4-FFF2-40B4-BE49-F238E27FC236}">
              <a16:creationId xmlns:a16="http://schemas.microsoft.com/office/drawing/2014/main" id="{24BE2996-5777-4103-BBCB-78885805C3D3}"/>
            </a:ext>
          </a:extLst>
        </xdr:cNvPr>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macro="" textlink="">
      <xdr:nvSpPr>
        <xdr:cNvPr id="533" name="テキスト ボックス 532">
          <a:extLst>
            <a:ext uri="{FF2B5EF4-FFF2-40B4-BE49-F238E27FC236}">
              <a16:creationId xmlns:a16="http://schemas.microsoft.com/office/drawing/2014/main" id="{A3450A6C-B225-429A-9986-87356981F761}"/>
            </a:ext>
          </a:extLst>
        </xdr:cNvPr>
        <xdr:cNvSpPr txBox="1"/>
      </xdr:nvSpPr>
      <xdr:spPr>
        <a:xfrm>
          <a:off x="12107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34" name="直線コネクタ 533">
          <a:extLst>
            <a:ext uri="{FF2B5EF4-FFF2-40B4-BE49-F238E27FC236}">
              <a16:creationId xmlns:a16="http://schemas.microsoft.com/office/drawing/2014/main" id="{629E3B2E-1DBE-4589-A693-63B06FC23EED}"/>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macro="" textlink="">
      <xdr:nvSpPr>
        <xdr:cNvPr id="535" name="【学校施設】&#10;有形固定資産減価償却率グラフ枠">
          <a:extLst>
            <a:ext uri="{FF2B5EF4-FFF2-40B4-BE49-F238E27FC236}">
              <a16:creationId xmlns:a16="http://schemas.microsoft.com/office/drawing/2014/main" id="{27997483-5ACA-4C73-8C0F-27A4DD875143}"/>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68580</xdr:rowOff>
    </xdr:from>
    <xdr:to>
      <xdr:col>85</xdr:col>
      <xdr:colOff>126364</xdr:colOff>
      <xdr:row>64</xdr:row>
      <xdr:rowOff>65315</xdr:rowOff>
    </xdr:to>
    <xdr:cxnSp macro="">
      <xdr:nvCxnSpPr>
        <xdr:cNvPr id="536" name="直線コネクタ 535">
          <a:extLst>
            <a:ext uri="{FF2B5EF4-FFF2-40B4-BE49-F238E27FC236}">
              <a16:creationId xmlns:a16="http://schemas.microsoft.com/office/drawing/2014/main" id="{113CE868-5E65-4295-AC6A-95BF1FF01821}"/>
            </a:ext>
          </a:extLst>
        </xdr:cNvPr>
        <xdr:cNvCxnSpPr/>
      </xdr:nvCxnSpPr>
      <xdr:spPr>
        <a:xfrm flipV="1">
          <a:off x="16318864" y="9669780"/>
          <a:ext cx="0" cy="13683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69142</xdr:rowOff>
    </xdr:from>
    <xdr:ext cx="405111" cy="259045"/>
    <xdr:sp macro="" textlink="">
      <xdr:nvSpPr>
        <xdr:cNvPr id="537" name="【学校施設】&#10;有形固定資産減価償却率最小値テキスト">
          <a:extLst>
            <a:ext uri="{FF2B5EF4-FFF2-40B4-BE49-F238E27FC236}">
              <a16:creationId xmlns:a16="http://schemas.microsoft.com/office/drawing/2014/main" id="{0F449CD4-FF44-41D0-9090-0729D9C2FA89}"/>
            </a:ext>
          </a:extLst>
        </xdr:cNvPr>
        <xdr:cNvSpPr txBox="1"/>
      </xdr:nvSpPr>
      <xdr:spPr>
        <a:xfrm>
          <a:off x="16357600" y="110419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65315</xdr:rowOff>
    </xdr:from>
    <xdr:to>
      <xdr:col>86</xdr:col>
      <xdr:colOff>25400</xdr:colOff>
      <xdr:row>64</xdr:row>
      <xdr:rowOff>65315</xdr:rowOff>
    </xdr:to>
    <xdr:cxnSp macro="">
      <xdr:nvCxnSpPr>
        <xdr:cNvPr id="538" name="直線コネクタ 537">
          <a:extLst>
            <a:ext uri="{FF2B5EF4-FFF2-40B4-BE49-F238E27FC236}">
              <a16:creationId xmlns:a16="http://schemas.microsoft.com/office/drawing/2014/main" id="{FD12E130-4FE6-4622-84C8-C08B1587EA3F}"/>
            </a:ext>
          </a:extLst>
        </xdr:cNvPr>
        <xdr:cNvCxnSpPr/>
      </xdr:nvCxnSpPr>
      <xdr:spPr>
        <a:xfrm>
          <a:off x="16230600" y="110381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55</xdr:row>
      <xdr:rowOff>15257</xdr:rowOff>
    </xdr:from>
    <xdr:ext cx="405111" cy="259045"/>
    <xdr:sp macro="" textlink="">
      <xdr:nvSpPr>
        <xdr:cNvPr id="539" name="【学校施設】&#10;有形固定資産減価償却率最大値テキスト">
          <a:extLst>
            <a:ext uri="{FF2B5EF4-FFF2-40B4-BE49-F238E27FC236}">
              <a16:creationId xmlns:a16="http://schemas.microsoft.com/office/drawing/2014/main" id="{B8F3A6CF-106C-4993-BD15-4288509696FB}"/>
            </a:ext>
          </a:extLst>
        </xdr:cNvPr>
        <xdr:cNvSpPr txBox="1"/>
      </xdr:nvSpPr>
      <xdr:spPr>
        <a:xfrm>
          <a:off x="16357600" y="94450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68580</xdr:rowOff>
    </xdr:from>
    <xdr:to>
      <xdr:col>86</xdr:col>
      <xdr:colOff>25400</xdr:colOff>
      <xdr:row>56</xdr:row>
      <xdr:rowOff>68580</xdr:rowOff>
    </xdr:to>
    <xdr:cxnSp macro="">
      <xdr:nvCxnSpPr>
        <xdr:cNvPr id="540" name="直線コネクタ 539">
          <a:extLst>
            <a:ext uri="{FF2B5EF4-FFF2-40B4-BE49-F238E27FC236}">
              <a16:creationId xmlns:a16="http://schemas.microsoft.com/office/drawing/2014/main" id="{D6687E86-F6A5-4E4F-82E6-4C9A49B1F78B}"/>
            </a:ext>
          </a:extLst>
        </xdr:cNvPr>
        <xdr:cNvCxnSpPr/>
      </xdr:nvCxnSpPr>
      <xdr:spPr>
        <a:xfrm>
          <a:off x="16230600" y="96697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60</xdr:row>
      <xdr:rowOff>29227</xdr:rowOff>
    </xdr:from>
    <xdr:ext cx="405111" cy="259045"/>
    <xdr:sp macro="" textlink="">
      <xdr:nvSpPr>
        <xdr:cNvPr id="541" name="【学校施設】&#10;有形固定資産減価償却率平均値テキスト">
          <a:extLst>
            <a:ext uri="{FF2B5EF4-FFF2-40B4-BE49-F238E27FC236}">
              <a16:creationId xmlns:a16="http://schemas.microsoft.com/office/drawing/2014/main" id="{262D36E1-964E-42DC-B3E2-48AB5077CCA8}"/>
            </a:ext>
          </a:extLst>
        </xdr:cNvPr>
        <xdr:cNvSpPr txBox="1"/>
      </xdr:nvSpPr>
      <xdr:spPr>
        <a:xfrm>
          <a:off x="16357600" y="103162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61</xdr:row>
      <xdr:rowOff>6350</xdr:rowOff>
    </xdr:from>
    <xdr:to>
      <xdr:col>85</xdr:col>
      <xdr:colOff>177800</xdr:colOff>
      <xdr:row>61</xdr:row>
      <xdr:rowOff>107950</xdr:rowOff>
    </xdr:to>
    <xdr:sp macro="" textlink="">
      <xdr:nvSpPr>
        <xdr:cNvPr id="542" name="フローチャート: 判断 541">
          <a:extLst>
            <a:ext uri="{FF2B5EF4-FFF2-40B4-BE49-F238E27FC236}">
              <a16:creationId xmlns:a16="http://schemas.microsoft.com/office/drawing/2014/main" id="{3A0ED794-0A43-4DDC-B5D9-6B7D6E411A55}"/>
            </a:ext>
          </a:extLst>
        </xdr:cNvPr>
        <xdr:cNvSpPr/>
      </xdr:nvSpPr>
      <xdr:spPr>
        <a:xfrm>
          <a:off x="16268700" y="1046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61</xdr:row>
      <xdr:rowOff>1451</xdr:rowOff>
    </xdr:from>
    <xdr:to>
      <xdr:col>81</xdr:col>
      <xdr:colOff>101600</xdr:colOff>
      <xdr:row>61</xdr:row>
      <xdr:rowOff>103051</xdr:rowOff>
    </xdr:to>
    <xdr:sp macro="" textlink="">
      <xdr:nvSpPr>
        <xdr:cNvPr id="543" name="フローチャート: 判断 542">
          <a:extLst>
            <a:ext uri="{FF2B5EF4-FFF2-40B4-BE49-F238E27FC236}">
              <a16:creationId xmlns:a16="http://schemas.microsoft.com/office/drawing/2014/main" id="{678B658F-5CE5-4047-9427-D4336A4D1B63}"/>
            </a:ext>
          </a:extLst>
        </xdr:cNvPr>
        <xdr:cNvSpPr/>
      </xdr:nvSpPr>
      <xdr:spPr>
        <a:xfrm>
          <a:off x="15430500" y="10459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60</xdr:row>
      <xdr:rowOff>164737</xdr:rowOff>
    </xdr:from>
    <xdr:to>
      <xdr:col>76</xdr:col>
      <xdr:colOff>165100</xdr:colOff>
      <xdr:row>61</xdr:row>
      <xdr:rowOff>94887</xdr:rowOff>
    </xdr:to>
    <xdr:sp macro="" textlink="">
      <xdr:nvSpPr>
        <xdr:cNvPr id="544" name="フローチャート: 判断 543">
          <a:extLst>
            <a:ext uri="{FF2B5EF4-FFF2-40B4-BE49-F238E27FC236}">
              <a16:creationId xmlns:a16="http://schemas.microsoft.com/office/drawing/2014/main" id="{44C140AE-84EA-4524-B9A4-AC9C8C35A1F5}"/>
            </a:ext>
          </a:extLst>
        </xdr:cNvPr>
        <xdr:cNvSpPr/>
      </xdr:nvSpPr>
      <xdr:spPr>
        <a:xfrm>
          <a:off x="14541500" y="104517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60</xdr:row>
      <xdr:rowOff>141877</xdr:rowOff>
    </xdr:from>
    <xdr:to>
      <xdr:col>72</xdr:col>
      <xdr:colOff>38100</xdr:colOff>
      <xdr:row>61</xdr:row>
      <xdr:rowOff>72027</xdr:rowOff>
    </xdr:to>
    <xdr:sp macro="" textlink="">
      <xdr:nvSpPr>
        <xdr:cNvPr id="545" name="フローチャート: 判断 544">
          <a:extLst>
            <a:ext uri="{FF2B5EF4-FFF2-40B4-BE49-F238E27FC236}">
              <a16:creationId xmlns:a16="http://schemas.microsoft.com/office/drawing/2014/main" id="{DFB1649C-4BF8-4D98-A73E-56BD36E2CE29}"/>
            </a:ext>
          </a:extLst>
        </xdr:cNvPr>
        <xdr:cNvSpPr/>
      </xdr:nvSpPr>
      <xdr:spPr>
        <a:xfrm>
          <a:off x="13652500" y="104288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60</xdr:row>
      <xdr:rowOff>99423</xdr:rowOff>
    </xdr:from>
    <xdr:to>
      <xdr:col>67</xdr:col>
      <xdr:colOff>101600</xdr:colOff>
      <xdr:row>61</xdr:row>
      <xdr:rowOff>29573</xdr:rowOff>
    </xdr:to>
    <xdr:sp macro="" textlink="">
      <xdr:nvSpPr>
        <xdr:cNvPr id="546" name="フローチャート: 判断 545">
          <a:extLst>
            <a:ext uri="{FF2B5EF4-FFF2-40B4-BE49-F238E27FC236}">
              <a16:creationId xmlns:a16="http://schemas.microsoft.com/office/drawing/2014/main" id="{1993BBBD-B767-4C03-A8BB-0CBC7F3C42C6}"/>
            </a:ext>
          </a:extLst>
        </xdr:cNvPr>
        <xdr:cNvSpPr/>
      </xdr:nvSpPr>
      <xdr:spPr>
        <a:xfrm>
          <a:off x="12763500" y="103864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7" name="テキスト ボックス 546">
          <a:extLst>
            <a:ext uri="{FF2B5EF4-FFF2-40B4-BE49-F238E27FC236}">
              <a16:creationId xmlns:a16="http://schemas.microsoft.com/office/drawing/2014/main" id="{37BBE20B-F8B9-442B-81A9-861035496B85}"/>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8" name="テキスト ボックス 547">
          <a:extLst>
            <a:ext uri="{FF2B5EF4-FFF2-40B4-BE49-F238E27FC236}">
              <a16:creationId xmlns:a16="http://schemas.microsoft.com/office/drawing/2014/main" id="{9517D359-7408-4A01-A573-4DC8234A7391}"/>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9" name="テキスト ボックス 548">
          <a:extLst>
            <a:ext uri="{FF2B5EF4-FFF2-40B4-BE49-F238E27FC236}">
              <a16:creationId xmlns:a16="http://schemas.microsoft.com/office/drawing/2014/main" id="{108CFA1B-75D4-4A90-A8F0-CF467B2F8BD8}"/>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50" name="テキスト ボックス 549">
          <a:extLst>
            <a:ext uri="{FF2B5EF4-FFF2-40B4-BE49-F238E27FC236}">
              <a16:creationId xmlns:a16="http://schemas.microsoft.com/office/drawing/2014/main" id="{DA89EDAE-4FD1-43ED-885D-33312FB2C955}"/>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51" name="テキスト ボックス 550">
          <a:extLst>
            <a:ext uri="{FF2B5EF4-FFF2-40B4-BE49-F238E27FC236}">
              <a16:creationId xmlns:a16="http://schemas.microsoft.com/office/drawing/2014/main" id="{DE2364F8-BF4E-4544-A575-AA8DF75D7C2F}"/>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61</xdr:row>
      <xdr:rowOff>11249</xdr:rowOff>
    </xdr:from>
    <xdr:to>
      <xdr:col>85</xdr:col>
      <xdr:colOff>177800</xdr:colOff>
      <xdr:row>61</xdr:row>
      <xdr:rowOff>112849</xdr:rowOff>
    </xdr:to>
    <xdr:sp macro="" textlink="">
      <xdr:nvSpPr>
        <xdr:cNvPr id="552" name="楕円 551">
          <a:extLst>
            <a:ext uri="{FF2B5EF4-FFF2-40B4-BE49-F238E27FC236}">
              <a16:creationId xmlns:a16="http://schemas.microsoft.com/office/drawing/2014/main" id="{268F30B5-AAFA-489D-83E6-DF2D6239D071}"/>
            </a:ext>
          </a:extLst>
        </xdr:cNvPr>
        <xdr:cNvSpPr/>
      </xdr:nvSpPr>
      <xdr:spPr>
        <a:xfrm>
          <a:off x="16268700" y="104696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60</xdr:row>
      <xdr:rowOff>161126</xdr:rowOff>
    </xdr:from>
    <xdr:ext cx="405111" cy="259045"/>
    <xdr:sp macro="" textlink="">
      <xdr:nvSpPr>
        <xdr:cNvPr id="553" name="【学校施設】&#10;有形固定資産減価償却率該当値テキスト">
          <a:extLst>
            <a:ext uri="{FF2B5EF4-FFF2-40B4-BE49-F238E27FC236}">
              <a16:creationId xmlns:a16="http://schemas.microsoft.com/office/drawing/2014/main" id="{370D0D23-D452-4D75-AFC5-77A51FFAF4CE}"/>
            </a:ext>
          </a:extLst>
        </xdr:cNvPr>
        <xdr:cNvSpPr txBox="1"/>
      </xdr:nvSpPr>
      <xdr:spPr>
        <a:xfrm>
          <a:off x="16357600" y="1044812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60</xdr:row>
      <xdr:rowOff>146776</xdr:rowOff>
    </xdr:from>
    <xdr:to>
      <xdr:col>81</xdr:col>
      <xdr:colOff>101600</xdr:colOff>
      <xdr:row>61</xdr:row>
      <xdr:rowOff>76926</xdr:rowOff>
    </xdr:to>
    <xdr:sp macro="" textlink="">
      <xdr:nvSpPr>
        <xdr:cNvPr id="554" name="楕円 553">
          <a:extLst>
            <a:ext uri="{FF2B5EF4-FFF2-40B4-BE49-F238E27FC236}">
              <a16:creationId xmlns:a16="http://schemas.microsoft.com/office/drawing/2014/main" id="{60198F55-40C7-492F-9C37-F78D091E49C3}"/>
            </a:ext>
          </a:extLst>
        </xdr:cNvPr>
        <xdr:cNvSpPr/>
      </xdr:nvSpPr>
      <xdr:spPr>
        <a:xfrm>
          <a:off x="15430500" y="104337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61</xdr:row>
      <xdr:rowOff>26126</xdr:rowOff>
    </xdr:from>
    <xdr:to>
      <xdr:col>85</xdr:col>
      <xdr:colOff>127000</xdr:colOff>
      <xdr:row>61</xdr:row>
      <xdr:rowOff>62049</xdr:rowOff>
    </xdr:to>
    <xdr:cxnSp macro="">
      <xdr:nvCxnSpPr>
        <xdr:cNvPr id="555" name="直線コネクタ 554">
          <a:extLst>
            <a:ext uri="{FF2B5EF4-FFF2-40B4-BE49-F238E27FC236}">
              <a16:creationId xmlns:a16="http://schemas.microsoft.com/office/drawing/2014/main" id="{02BF9F49-D9C4-4ED6-B71B-58505EFB09F2}"/>
            </a:ext>
          </a:extLst>
        </xdr:cNvPr>
        <xdr:cNvCxnSpPr/>
      </xdr:nvCxnSpPr>
      <xdr:spPr>
        <a:xfrm>
          <a:off x="15481300" y="10484576"/>
          <a:ext cx="838200" cy="359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60</xdr:row>
      <xdr:rowOff>107587</xdr:rowOff>
    </xdr:from>
    <xdr:to>
      <xdr:col>76</xdr:col>
      <xdr:colOff>165100</xdr:colOff>
      <xdr:row>61</xdr:row>
      <xdr:rowOff>37737</xdr:rowOff>
    </xdr:to>
    <xdr:sp macro="" textlink="">
      <xdr:nvSpPr>
        <xdr:cNvPr id="556" name="楕円 555">
          <a:extLst>
            <a:ext uri="{FF2B5EF4-FFF2-40B4-BE49-F238E27FC236}">
              <a16:creationId xmlns:a16="http://schemas.microsoft.com/office/drawing/2014/main" id="{722EFEEA-7640-4B91-9B11-3F8EB982A23B}"/>
            </a:ext>
          </a:extLst>
        </xdr:cNvPr>
        <xdr:cNvSpPr/>
      </xdr:nvSpPr>
      <xdr:spPr>
        <a:xfrm>
          <a:off x="14541500" y="10394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60</xdr:row>
      <xdr:rowOff>158387</xdr:rowOff>
    </xdr:from>
    <xdr:to>
      <xdr:col>81</xdr:col>
      <xdr:colOff>50800</xdr:colOff>
      <xdr:row>61</xdr:row>
      <xdr:rowOff>26126</xdr:rowOff>
    </xdr:to>
    <xdr:cxnSp macro="">
      <xdr:nvCxnSpPr>
        <xdr:cNvPr id="557" name="直線コネクタ 556">
          <a:extLst>
            <a:ext uri="{FF2B5EF4-FFF2-40B4-BE49-F238E27FC236}">
              <a16:creationId xmlns:a16="http://schemas.microsoft.com/office/drawing/2014/main" id="{034921D0-C2BE-4704-AF5F-A9EB1F002019}"/>
            </a:ext>
          </a:extLst>
        </xdr:cNvPr>
        <xdr:cNvCxnSpPr/>
      </xdr:nvCxnSpPr>
      <xdr:spPr>
        <a:xfrm>
          <a:off x="14592300" y="10445387"/>
          <a:ext cx="889000" cy="391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60</xdr:row>
      <xdr:rowOff>87993</xdr:rowOff>
    </xdr:from>
    <xdr:to>
      <xdr:col>72</xdr:col>
      <xdr:colOff>38100</xdr:colOff>
      <xdr:row>61</xdr:row>
      <xdr:rowOff>18143</xdr:rowOff>
    </xdr:to>
    <xdr:sp macro="" textlink="">
      <xdr:nvSpPr>
        <xdr:cNvPr id="558" name="楕円 557">
          <a:extLst>
            <a:ext uri="{FF2B5EF4-FFF2-40B4-BE49-F238E27FC236}">
              <a16:creationId xmlns:a16="http://schemas.microsoft.com/office/drawing/2014/main" id="{F3D8DD1F-6534-403E-88D5-57A2FC4A2D21}"/>
            </a:ext>
          </a:extLst>
        </xdr:cNvPr>
        <xdr:cNvSpPr/>
      </xdr:nvSpPr>
      <xdr:spPr>
        <a:xfrm>
          <a:off x="13652500" y="103749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60</xdr:row>
      <xdr:rowOff>138793</xdr:rowOff>
    </xdr:from>
    <xdr:to>
      <xdr:col>76</xdr:col>
      <xdr:colOff>114300</xdr:colOff>
      <xdr:row>60</xdr:row>
      <xdr:rowOff>158387</xdr:rowOff>
    </xdr:to>
    <xdr:cxnSp macro="">
      <xdr:nvCxnSpPr>
        <xdr:cNvPr id="559" name="直線コネクタ 558">
          <a:extLst>
            <a:ext uri="{FF2B5EF4-FFF2-40B4-BE49-F238E27FC236}">
              <a16:creationId xmlns:a16="http://schemas.microsoft.com/office/drawing/2014/main" id="{95134BF3-4595-422A-9A8F-DCA84BCCB160}"/>
            </a:ext>
          </a:extLst>
        </xdr:cNvPr>
        <xdr:cNvCxnSpPr/>
      </xdr:nvCxnSpPr>
      <xdr:spPr>
        <a:xfrm>
          <a:off x="13703300" y="10425793"/>
          <a:ext cx="889000" cy="19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63500</xdr:rowOff>
    </xdr:from>
    <xdr:to>
      <xdr:col>67</xdr:col>
      <xdr:colOff>101600</xdr:colOff>
      <xdr:row>60</xdr:row>
      <xdr:rowOff>165100</xdr:rowOff>
    </xdr:to>
    <xdr:sp macro="" textlink="">
      <xdr:nvSpPr>
        <xdr:cNvPr id="560" name="楕円 559">
          <a:extLst>
            <a:ext uri="{FF2B5EF4-FFF2-40B4-BE49-F238E27FC236}">
              <a16:creationId xmlns:a16="http://schemas.microsoft.com/office/drawing/2014/main" id="{BDFE9449-0721-4030-8A2E-735E87F925F6}"/>
            </a:ext>
          </a:extLst>
        </xdr:cNvPr>
        <xdr:cNvSpPr/>
      </xdr:nvSpPr>
      <xdr:spPr>
        <a:xfrm>
          <a:off x="12763500" y="10350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60</xdr:row>
      <xdr:rowOff>114300</xdr:rowOff>
    </xdr:from>
    <xdr:to>
      <xdr:col>71</xdr:col>
      <xdr:colOff>177800</xdr:colOff>
      <xdr:row>60</xdr:row>
      <xdr:rowOff>138793</xdr:rowOff>
    </xdr:to>
    <xdr:cxnSp macro="">
      <xdr:nvCxnSpPr>
        <xdr:cNvPr id="561" name="直線コネクタ 560">
          <a:extLst>
            <a:ext uri="{FF2B5EF4-FFF2-40B4-BE49-F238E27FC236}">
              <a16:creationId xmlns:a16="http://schemas.microsoft.com/office/drawing/2014/main" id="{410BE14D-6CB2-49A1-A39F-305241C102FA}"/>
            </a:ext>
          </a:extLst>
        </xdr:cNvPr>
        <xdr:cNvCxnSpPr/>
      </xdr:nvCxnSpPr>
      <xdr:spPr>
        <a:xfrm>
          <a:off x="12814300" y="10401300"/>
          <a:ext cx="889000" cy="24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61</xdr:row>
      <xdr:rowOff>94178</xdr:rowOff>
    </xdr:from>
    <xdr:ext cx="405111" cy="259045"/>
    <xdr:sp macro="" textlink="">
      <xdr:nvSpPr>
        <xdr:cNvPr id="562" name="n_1aveValue【学校施設】&#10;有形固定資産減価償却率">
          <a:extLst>
            <a:ext uri="{FF2B5EF4-FFF2-40B4-BE49-F238E27FC236}">
              <a16:creationId xmlns:a16="http://schemas.microsoft.com/office/drawing/2014/main" id="{745F47E7-1971-4376-8E08-5105BEDC5CBE}"/>
            </a:ext>
          </a:extLst>
        </xdr:cNvPr>
        <xdr:cNvSpPr txBox="1"/>
      </xdr:nvSpPr>
      <xdr:spPr>
        <a:xfrm>
          <a:off x="15266044" y="105526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86014</xdr:rowOff>
    </xdr:from>
    <xdr:ext cx="405111" cy="259045"/>
    <xdr:sp macro="" textlink="">
      <xdr:nvSpPr>
        <xdr:cNvPr id="563" name="n_2aveValue【学校施設】&#10;有形固定資産減価償却率">
          <a:extLst>
            <a:ext uri="{FF2B5EF4-FFF2-40B4-BE49-F238E27FC236}">
              <a16:creationId xmlns:a16="http://schemas.microsoft.com/office/drawing/2014/main" id="{650BDB1D-8DB9-41C3-9C92-1BFF930B1708}"/>
            </a:ext>
          </a:extLst>
        </xdr:cNvPr>
        <xdr:cNvSpPr txBox="1"/>
      </xdr:nvSpPr>
      <xdr:spPr>
        <a:xfrm>
          <a:off x="14389744" y="105444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63154</xdr:rowOff>
    </xdr:from>
    <xdr:ext cx="405111" cy="259045"/>
    <xdr:sp macro="" textlink="">
      <xdr:nvSpPr>
        <xdr:cNvPr id="564" name="n_3aveValue【学校施設】&#10;有形固定資産減価償却率">
          <a:extLst>
            <a:ext uri="{FF2B5EF4-FFF2-40B4-BE49-F238E27FC236}">
              <a16:creationId xmlns:a16="http://schemas.microsoft.com/office/drawing/2014/main" id="{DDED62AE-1B6C-42ED-B107-2710D8A33640}"/>
            </a:ext>
          </a:extLst>
        </xdr:cNvPr>
        <xdr:cNvSpPr txBox="1"/>
      </xdr:nvSpPr>
      <xdr:spPr>
        <a:xfrm>
          <a:off x="13500744" y="1052160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61</xdr:row>
      <xdr:rowOff>20700</xdr:rowOff>
    </xdr:from>
    <xdr:ext cx="405111" cy="259045"/>
    <xdr:sp macro="" textlink="">
      <xdr:nvSpPr>
        <xdr:cNvPr id="565" name="n_4aveValue【学校施設】&#10;有形固定資産減価償却率">
          <a:extLst>
            <a:ext uri="{FF2B5EF4-FFF2-40B4-BE49-F238E27FC236}">
              <a16:creationId xmlns:a16="http://schemas.microsoft.com/office/drawing/2014/main" id="{78C0F704-3C1F-4BA6-95AF-A63F6373E680}"/>
            </a:ext>
          </a:extLst>
        </xdr:cNvPr>
        <xdr:cNvSpPr txBox="1"/>
      </xdr:nvSpPr>
      <xdr:spPr>
        <a:xfrm>
          <a:off x="12611744" y="104791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59</xdr:row>
      <xdr:rowOff>93453</xdr:rowOff>
    </xdr:from>
    <xdr:ext cx="405111" cy="259045"/>
    <xdr:sp macro="" textlink="">
      <xdr:nvSpPr>
        <xdr:cNvPr id="566" name="n_1mainValue【学校施設】&#10;有形固定資産減価償却率">
          <a:extLst>
            <a:ext uri="{FF2B5EF4-FFF2-40B4-BE49-F238E27FC236}">
              <a16:creationId xmlns:a16="http://schemas.microsoft.com/office/drawing/2014/main" id="{0B9F2121-32D8-4080-BF59-4A5ECB6D8050}"/>
            </a:ext>
          </a:extLst>
        </xdr:cNvPr>
        <xdr:cNvSpPr txBox="1"/>
      </xdr:nvSpPr>
      <xdr:spPr>
        <a:xfrm>
          <a:off x="15266044" y="102090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59</xdr:row>
      <xdr:rowOff>54264</xdr:rowOff>
    </xdr:from>
    <xdr:ext cx="405111" cy="259045"/>
    <xdr:sp macro="" textlink="">
      <xdr:nvSpPr>
        <xdr:cNvPr id="567" name="n_2mainValue【学校施設】&#10;有形固定資産減価償却率">
          <a:extLst>
            <a:ext uri="{FF2B5EF4-FFF2-40B4-BE49-F238E27FC236}">
              <a16:creationId xmlns:a16="http://schemas.microsoft.com/office/drawing/2014/main" id="{318008F2-1AF7-4393-97A4-3845DDD26E1F}"/>
            </a:ext>
          </a:extLst>
        </xdr:cNvPr>
        <xdr:cNvSpPr txBox="1"/>
      </xdr:nvSpPr>
      <xdr:spPr>
        <a:xfrm>
          <a:off x="14389744" y="101698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59</xdr:row>
      <xdr:rowOff>34670</xdr:rowOff>
    </xdr:from>
    <xdr:ext cx="405111" cy="259045"/>
    <xdr:sp macro="" textlink="">
      <xdr:nvSpPr>
        <xdr:cNvPr id="568" name="n_3mainValue【学校施設】&#10;有形固定資産減価償却率">
          <a:extLst>
            <a:ext uri="{FF2B5EF4-FFF2-40B4-BE49-F238E27FC236}">
              <a16:creationId xmlns:a16="http://schemas.microsoft.com/office/drawing/2014/main" id="{A8EE966A-20F2-46CC-97C0-84E34AC0F988}"/>
            </a:ext>
          </a:extLst>
        </xdr:cNvPr>
        <xdr:cNvSpPr txBox="1"/>
      </xdr:nvSpPr>
      <xdr:spPr>
        <a:xfrm>
          <a:off x="13500744" y="101502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59</xdr:row>
      <xdr:rowOff>10177</xdr:rowOff>
    </xdr:from>
    <xdr:ext cx="405111" cy="259045"/>
    <xdr:sp macro="" textlink="">
      <xdr:nvSpPr>
        <xdr:cNvPr id="569" name="n_4mainValue【学校施設】&#10;有形固定資産減価償却率">
          <a:extLst>
            <a:ext uri="{FF2B5EF4-FFF2-40B4-BE49-F238E27FC236}">
              <a16:creationId xmlns:a16="http://schemas.microsoft.com/office/drawing/2014/main" id="{4EDE6BD0-6250-49DF-9C4A-3CA5803A78B9}"/>
            </a:ext>
          </a:extLst>
        </xdr:cNvPr>
        <xdr:cNvSpPr txBox="1"/>
      </xdr:nvSpPr>
      <xdr:spPr>
        <a:xfrm>
          <a:off x="12611744" y="10125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70" name="正方形/長方形 569">
          <a:extLst>
            <a:ext uri="{FF2B5EF4-FFF2-40B4-BE49-F238E27FC236}">
              <a16:creationId xmlns:a16="http://schemas.microsoft.com/office/drawing/2014/main" id="{8CDCDE32-9588-4DC4-BC1C-2BDFA904C21B}"/>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71" name="正方形/長方形 570">
          <a:extLst>
            <a:ext uri="{FF2B5EF4-FFF2-40B4-BE49-F238E27FC236}">
              <a16:creationId xmlns:a16="http://schemas.microsoft.com/office/drawing/2014/main" id="{D49DA088-7249-4857-BEE8-A3D909E4C09A}"/>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72" name="正方形/長方形 571">
          <a:extLst>
            <a:ext uri="{FF2B5EF4-FFF2-40B4-BE49-F238E27FC236}">
              <a16:creationId xmlns:a16="http://schemas.microsoft.com/office/drawing/2014/main" id="{A145AA0D-B270-468C-8172-F2140C6300E8}"/>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73" name="正方形/長方形 572">
          <a:extLst>
            <a:ext uri="{FF2B5EF4-FFF2-40B4-BE49-F238E27FC236}">
              <a16:creationId xmlns:a16="http://schemas.microsoft.com/office/drawing/2014/main" id="{32730ADD-0C9E-45B1-BF54-777B01B396C6}"/>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74" name="正方形/長方形 573">
          <a:extLst>
            <a:ext uri="{FF2B5EF4-FFF2-40B4-BE49-F238E27FC236}">
              <a16:creationId xmlns:a16="http://schemas.microsoft.com/office/drawing/2014/main" id="{B3433175-D276-42DA-882F-24F28B24CBF1}"/>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5" name="正方形/長方形 574">
          <a:extLst>
            <a:ext uri="{FF2B5EF4-FFF2-40B4-BE49-F238E27FC236}">
              <a16:creationId xmlns:a16="http://schemas.microsoft.com/office/drawing/2014/main" id="{A987D2C1-9387-442F-A749-9EE0922D1058}"/>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6" name="正方形/長方形 575">
          <a:extLst>
            <a:ext uri="{FF2B5EF4-FFF2-40B4-BE49-F238E27FC236}">
              <a16:creationId xmlns:a16="http://schemas.microsoft.com/office/drawing/2014/main" id="{7525550D-DBC5-4359-9A04-A887B9A1FD9E}"/>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7" name="正方形/長方形 576">
          <a:extLst>
            <a:ext uri="{FF2B5EF4-FFF2-40B4-BE49-F238E27FC236}">
              <a16:creationId xmlns:a16="http://schemas.microsoft.com/office/drawing/2014/main" id="{4575D35C-D302-44B3-BBE8-95D7EFA923B3}"/>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8" name="テキスト ボックス 577">
          <a:extLst>
            <a:ext uri="{FF2B5EF4-FFF2-40B4-BE49-F238E27FC236}">
              <a16:creationId xmlns:a16="http://schemas.microsoft.com/office/drawing/2014/main" id="{DD5716C7-9FB1-4E44-8C25-DFAA129184A0}"/>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9" name="直線コネクタ 578">
          <a:extLst>
            <a:ext uri="{FF2B5EF4-FFF2-40B4-BE49-F238E27FC236}">
              <a16:creationId xmlns:a16="http://schemas.microsoft.com/office/drawing/2014/main" id="{7F17E0F9-D2C5-42C2-AFC9-C8C6C9CC0CBE}"/>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0</xdr:rowOff>
    </xdr:from>
    <xdr:to>
      <xdr:col>120</xdr:col>
      <xdr:colOff>114300</xdr:colOff>
      <xdr:row>64</xdr:row>
      <xdr:rowOff>0</xdr:rowOff>
    </xdr:to>
    <xdr:cxnSp macro="">
      <xdr:nvCxnSpPr>
        <xdr:cNvPr id="580" name="直線コネクタ 579">
          <a:extLst>
            <a:ext uri="{FF2B5EF4-FFF2-40B4-BE49-F238E27FC236}">
              <a16:creationId xmlns:a16="http://schemas.microsoft.com/office/drawing/2014/main" id="{5230C315-9417-42A3-B5E5-DCA0ACB2A2FD}"/>
            </a:ext>
          </a:extLst>
        </xdr:cNvPr>
        <xdr:cNvCxnSpPr/>
      </xdr:nvCxnSpPr>
      <xdr:spPr>
        <a:xfrm>
          <a:off x="18288000" y="1097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29227</xdr:rowOff>
    </xdr:from>
    <xdr:ext cx="467179" cy="259045"/>
    <xdr:sp macro="" textlink="">
      <xdr:nvSpPr>
        <xdr:cNvPr id="581" name="テキスト ボックス 580">
          <a:extLst>
            <a:ext uri="{FF2B5EF4-FFF2-40B4-BE49-F238E27FC236}">
              <a16:creationId xmlns:a16="http://schemas.microsoft.com/office/drawing/2014/main" id="{623F4919-B3A3-4307-91FD-1322234C74E3}"/>
            </a:ext>
          </a:extLst>
        </xdr:cNvPr>
        <xdr:cNvSpPr txBox="1"/>
      </xdr:nvSpPr>
      <xdr:spPr>
        <a:xfrm>
          <a:off x="17820821" y="1083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57150</xdr:rowOff>
    </xdr:from>
    <xdr:to>
      <xdr:col>120</xdr:col>
      <xdr:colOff>114300</xdr:colOff>
      <xdr:row>61</xdr:row>
      <xdr:rowOff>57150</xdr:rowOff>
    </xdr:to>
    <xdr:cxnSp macro="">
      <xdr:nvCxnSpPr>
        <xdr:cNvPr id="582" name="直線コネクタ 581">
          <a:extLst>
            <a:ext uri="{FF2B5EF4-FFF2-40B4-BE49-F238E27FC236}">
              <a16:creationId xmlns:a16="http://schemas.microsoft.com/office/drawing/2014/main" id="{A816FEAA-DFA6-455E-8DDD-6BF4591150C3}"/>
            </a:ext>
          </a:extLst>
        </xdr:cNvPr>
        <xdr:cNvCxnSpPr/>
      </xdr:nvCxnSpPr>
      <xdr:spPr>
        <a:xfrm>
          <a:off x="18288000" y="1051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60</xdr:row>
      <xdr:rowOff>86377</xdr:rowOff>
    </xdr:from>
    <xdr:ext cx="531299" cy="259045"/>
    <xdr:sp macro="" textlink="">
      <xdr:nvSpPr>
        <xdr:cNvPr id="583" name="テキスト ボックス 582">
          <a:extLst>
            <a:ext uri="{FF2B5EF4-FFF2-40B4-BE49-F238E27FC236}">
              <a16:creationId xmlns:a16="http://schemas.microsoft.com/office/drawing/2014/main" id="{659159F8-4804-4F8F-A97E-46C2A5BAD00C}"/>
            </a:ext>
          </a:extLst>
        </xdr:cNvPr>
        <xdr:cNvSpPr txBox="1"/>
      </xdr:nvSpPr>
      <xdr:spPr>
        <a:xfrm>
          <a:off x="17756701" y="1037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58</xdr:row>
      <xdr:rowOff>114300</xdr:rowOff>
    </xdr:from>
    <xdr:to>
      <xdr:col>120</xdr:col>
      <xdr:colOff>114300</xdr:colOff>
      <xdr:row>58</xdr:row>
      <xdr:rowOff>114300</xdr:rowOff>
    </xdr:to>
    <xdr:cxnSp macro="">
      <xdr:nvCxnSpPr>
        <xdr:cNvPr id="584" name="直線コネクタ 583">
          <a:extLst>
            <a:ext uri="{FF2B5EF4-FFF2-40B4-BE49-F238E27FC236}">
              <a16:creationId xmlns:a16="http://schemas.microsoft.com/office/drawing/2014/main" id="{BA8F4941-30C1-47C8-8EB6-F2D2253635E8}"/>
            </a:ext>
          </a:extLst>
        </xdr:cNvPr>
        <xdr:cNvCxnSpPr/>
      </xdr:nvCxnSpPr>
      <xdr:spPr>
        <a:xfrm>
          <a:off x="18288000" y="1005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57</xdr:row>
      <xdr:rowOff>143527</xdr:rowOff>
    </xdr:from>
    <xdr:ext cx="531299" cy="259045"/>
    <xdr:sp macro="" textlink="">
      <xdr:nvSpPr>
        <xdr:cNvPr id="585" name="テキスト ボックス 584">
          <a:extLst>
            <a:ext uri="{FF2B5EF4-FFF2-40B4-BE49-F238E27FC236}">
              <a16:creationId xmlns:a16="http://schemas.microsoft.com/office/drawing/2014/main" id="{CC0AE6D3-2540-4086-BBDE-0144B35A3D57}"/>
            </a:ext>
          </a:extLst>
        </xdr:cNvPr>
        <xdr:cNvSpPr txBox="1"/>
      </xdr:nvSpPr>
      <xdr:spPr>
        <a:xfrm>
          <a:off x="17756701" y="991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0</xdr:rowOff>
    </xdr:from>
    <xdr:to>
      <xdr:col>120</xdr:col>
      <xdr:colOff>114300</xdr:colOff>
      <xdr:row>56</xdr:row>
      <xdr:rowOff>0</xdr:rowOff>
    </xdr:to>
    <xdr:cxnSp macro="">
      <xdr:nvCxnSpPr>
        <xdr:cNvPr id="586" name="直線コネクタ 585">
          <a:extLst>
            <a:ext uri="{FF2B5EF4-FFF2-40B4-BE49-F238E27FC236}">
              <a16:creationId xmlns:a16="http://schemas.microsoft.com/office/drawing/2014/main" id="{362AE4F3-EB2B-4681-B822-151D5B0EC8D7}"/>
            </a:ext>
          </a:extLst>
        </xdr:cNvPr>
        <xdr:cNvCxnSpPr/>
      </xdr:nvCxnSpPr>
      <xdr:spPr>
        <a:xfrm>
          <a:off x="18288000" y="960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29227</xdr:rowOff>
    </xdr:from>
    <xdr:ext cx="531299" cy="259045"/>
    <xdr:sp macro="" textlink="">
      <xdr:nvSpPr>
        <xdr:cNvPr id="587" name="テキスト ボックス 586">
          <a:extLst>
            <a:ext uri="{FF2B5EF4-FFF2-40B4-BE49-F238E27FC236}">
              <a16:creationId xmlns:a16="http://schemas.microsoft.com/office/drawing/2014/main" id="{6C996B6F-1FFB-40AD-8746-79558A9FAC27}"/>
            </a:ext>
          </a:extLst>
        </xdr:cNvPr>
        <xdr:cNvSpPr txBox="1"/>
      </xdr:nvSpPr>
      <xdr:spPr>
        <a:xfrm>
          <a:off x="17756701" y="945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8" name="直線コネクタ 587">
          <a:extLst>
            <a:ext uri="{FF2B5EF4-FFF2-40B4-BE49-F238E27FC236}">
              <a16:creationId xmlns:a16="http://schemas.microsoft.com/office/drawing/2014/main" id="{90CB558A-73A7-41C6-A1E9-4937604BF77F}"/>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86377</xdr:rowOff>
    </xdr:from>
    <xdr:ext cx="531299" cy="259045"/>
    <xdr:sp macro="" textlink="">
      <xdr:nvSpPr>
        <xdr:cNvPr id="589" name="テキスト ボックス 588">
          <a:extLst>
            <a:ext uri="{FF2B5EF4-FFF2-40B4-BE49-F238E27FC236}">
              <a16:creationId xmlns:a16="http://schemas.microsoft.com/office/drawing/2014/main" id="{0F4C506C-8894-4E0F-B4F8-62B1284D70BB}"/>
            </a:ext>
          </a:extLst>
        </xdr:cNvPr>
        <xdr:cNvSpPr txBox="1"/>
      </xdr:nvSpPr>
      <xdr:spPr>
        <a:xfrm>
          <a:off x="17756701" y="900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90" name="【学校施設】&#10;一人当たり面積グラフ枠">
          <a:extLst>
            <a:ext uri="{FF2B5EF4-FFF2-40B4-BE49-F238E27FC236}">
              <a16:creationId xmlns:a16="http://schemas.microsoft.com/office/drawing/2014/main" id="{08099D0E-C829-4F4B-9E55-1E7E782A6FB1}"/>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79827</xdr:rowOff>
    </xdr:from>
    <xdr:to>
      <xdr:col>116</xdr:col>
      <xdr:colOff>62864</xdr:colOff>
      <xdr:row>63</xdr:row>
      <xdr:rowOff>125959</xdr:rowOff>
    </xdr:to>
    <xdr:cxnSp macro="">
      <xdr:nvCxnSpPr>
        <xdr:cNvPr id="591" name="直線コネクタ 590">
          <a:extLst>
            <a:ext uri="{FF2B5EF4-FFF2-40B4-BE49-F238E27FC236}">
              <a16:creationId xmlns:a16="http://schemas.microsoft.com/office/drawing/2014/main" id="{BB1A51B4-B3F1-48F1-96D2-158578184D6E}"/>
            </a:ext>
          </a:extLst>
        </xdr:cNvPr>
        <xdr:cNvCxnSpPr/>
      </xdr:nvCxnSpPr>
      <xdr:spPr>
        <a:xfrm flipV="1">
          <a:off x="22160864" y="9681027"/>
          <a:ext cx="0" cy="12462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129786</xdr:rowOff>
    </xdr:from>
    <xdr:ext cx="469744" cy="259045"/>
    <xdr:sp macro="" textlink="">
      <xdr:nvSpPr>
        <xdr:cNvPr id="592" name="【学校施設】&#10;一人当たり面積最小値テキスト">
          <a:extLst>
            <a:ext uri="{FF2B5EF4-FFF2-40B4-BE49-F238E27FC236}">
              <a16:creationId xmlns:a16="http://schemas.microsoft.com/office/drawing/2014/main" id="{24CDA26A-29B0-48EE-B0D4-AEF4A95F13D6}"/>
            </a:ext>
          </a:extLst>
        </xdr:cNvPr>
        <xdr:cNvSpPr txBox="1"/>
      </xdr:nvSpPr>
      <xdr:spPr>
        <a:xfrm>
          <a:off x="22199600" y="109311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125959</xdr:rowOff>
    </xdr:from>
    <xdr:to>
      <xdr:col>116</xdr:col>
      <xdr:colOff>152400</xdr:colOff>
      <xdr:row>63</xdr:row>
      <xdr:rowOff>125959</xdr:rowOff>
    </xdr:to>
    <xdr:cxnSp macro="">
      <xdr:nvCxnSpPr>
        <xdr:cNvPr id="593" name="直線コネクタ 592">
          <a:extLst>
            <a:ext uri="{FF2B5EF4-FFF2-40B4-BE49-F238E27FC236}">
              <a16:creationId xmlns:a16="http://schemas.microsoft.com/office/drawing/2014/main" id="{977DB1EA-B3DD-484D-8E9F-3DF332FCDB17}"/>
            </a:ext>
          </a:extLst>
        </xdr:cNvPr>
        <xdr:cNvCxnSpPr/>
      </xdr:nvCxnSpPr>
      <xdr:spPr>
        <a:xfrm>
          <a:off x="22072600" y="109273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55</xdr:row>
      <xdr:rowOff>26504</xdr:rowOff>
    </xdr:from>
    <xdr:ext cx="534377" cy="259045"/>
    <xdr:sp macro="" textlink="">
      <xdr:nvSpPr>
        <xdr:cNvPr id="594" name="【学校施設】&#10;一人当たり面積最大値テキスト">
          <a:extLst>
            <a:ext uri="{FF2B5EF4-FFF2-40B4-BE49-F238E27FC236}">
              <a16:creationId xmlns:a16="http://schemas.microsoft.com/office/drawing/2014/main" id="{724E6A0D-2418-4968-B89F-CAFD352ED3B8}"/>
            </a:ext>
          </a:extLst>
        </xdr:cNvPr>
        <xdr:cNvSpPr txBox="1"/>
      </xdr:nvSpPr>
      <xdr:spPr>
        <a:xfrm>
          <a:off x="22199600" y="94562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28.254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79827</xdr:rowOff>
    </xdr:from>
    <xdr:to>
      <xdr:col>116</xdr:col>
      <xdr:colOff>152400</xdr:colOff>
      <xdr:row>56</xdr:row>
      <xdr:rowOff>79827</xdr:rowOff>
    </xdr:to>
    <xdr:cxnSp macro="">
      <xdr:nvCxnSpPr>
        <xdr:cNvPr id="595" name="直線コネクタ 594">
          <a:extLst>
            <a:ext uri="{FF2B5EF4-FFF2-40B4-BE49-F238E27FC236}">
              <a16:creationId xmlns:a16="http://schemas.microsoft.com/office/drawing/2014/main" id="{D48919D2-8613-46ED-8B13-F9ABB48C2914}"/>
            </a:ext>
          </a:extLst>
        </xdr:cNvPr>
        <xdr:cNvCxnSpPr/>
      </xdr:nvCxnSpPr>
      <xdr:spPr>
        <a:xfrm>
          <a:off x="22072600" y="96810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61</xdr:row>
      <xdr:rowOff>108323</xdr:rowOff>
    </xdr:from>
    <xdr:ext cx="469744" cy="259045"/>
    <xdr:sp macro="" textlink="">
      <xdr:nvSpPr>
        <xdr:cNvPr id="596" name="【学校施設】&#10;一人当たり面積平均値テキスト">
          <a:extLst>
            <a:ext uri="{FF2B5EF4-FFF2-40B4-BE49-F238E27FC236}">
              <a16:creationId xmlns:a16="http://schemas.microsoft.com/office/drawing/2014/main" id="{61619E60-A630-4C7F-8935-20C2ACFEA6CC}"/>
            </a:ext>
          </a:extLst>
        </xdr:cNvPr>
        <xdr:cNvSpPr txBox="1"/>
      </xdr:nvSpPr>
      <xdr:spPr>
        <a:xfrm>
          <a:off x="22199600" y="1056677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4.520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85446</xdr:rowOff>
    </xdr:from>
    <xdr:to>
      <xdr:col>116</xdr:col>
      <xdr:colOff>114300</xdr:colOff>
      <xdr:row>63</xdr:row>
      <xdr:rowOff>15596</xdr:rowOff>
    </xdr:to>
    <xdr:sp macro="" textlink="">
      <xdr:nvSpPr>
        <xdr:cNvPr id="597" name="フローチャート: 判断 596">
          <a:extLst>
            <a:ext uri="{FF2B5EF4-FFF2-40B4-BE49-F238E27FC236}">
              <a16:creationId xmlns:a16="http://schemas.microsoft.com/office/drawing/2014/main" id="{2F8FB7E7-6DAB-4E01-8079-C9DEF0A9D175}"/>
            </a:ext>
          </a:extLst>
        </xdr:cNvPr>
        <xdr:cNvSpPr/>
      </xdr:nvSpPr>
      <xdr:spPr>
        <a:xfrm>
          <a:off x="22110700" y="10715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62</xdr:row>
      <xdr:rowOff>89560</xdr:rowOff>
    </xdr:from>
    <xdr:to>
      <xdr:col>112</xdr:col>
      <xdr:colOff>38100</xdr:colOff>
      <xdr:row>63</xdr:row>
      <xdr:rowOff>19710</xdr:rowOff>
    </xdr:to>
    <xdr:sp macro="" textlink="">
      <xdr:nvSpPr>
        <xdr:cNvPr id="598" name="フローチャート: 判断 597">
          <a:extLst>
            <a:ext uri="{FF2B5EF4-FFF2-40B4-BE49-F238E27FC236}">
              <a16:creationId xmlns:a16="http://schemas.microsoft.com/office/drawing/2014/main" id="{EF76D78C-2225-4BC9-8B40-3799999612F2}"/>
            </a:ext>
          </a:extLst>
        </xdr:cNvPr>
        <xdr:cNvSpPr/>
      </xdr:nvSpPr>
      <xdr:spPr>
        <a:xfrm>
          <a:off x="21272500" y="10719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62</xdr:row>
      <xdr:rowOff>96921</xdr:rowOff>
    </xdr:from>
    <xdr:to>
      <xdr:col>107</xdr:col>
      <xdr:colOff>101600</xdr:colOff>
      <xdr:row>63</xdr:row>
      <xdr:rowOff>27071</xdr:rowOff>
    </xdr:to>
    <xdr:sp macro="" textlink="">
      <xdr:nvSpPr>
        <xdr:cNvPr id="599" name="フローチャート: 判断 598">
          <a:extLst>
            <a:ext uri="{FF2B5EF4-FFF2-40B4-BE49-F238E27FC236}">
              <a16:creationId xmlns:a16="http://schemas.microsoft.com/office/drawing/2014/main" id="{281598F1-4B9C-41E2-A54B-E09F7D2C3DCA}"/>
            </a:ext>
          </a:extLst>
        </xdr:cNvPr>
        <xdr:cNvSpPr/>
      </xdr:nvSpPr>
      <xdr:spPr>
        <a:xfrm>
          <a:off x="20383500" y="107268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62</xdr:row>
      <xdr:rowOff>103870</xdr:rowOff>
    </xdr:from>
    <xdr:to>
      <xdr:col>102</xdr:col>
      <xdr:colOff>165100</xdr:colOff>
      <xdr:row>63</xdr:row>
      <xdr:rowOff>34020</xdr:rowOff>
    </xdr:to>
    <xdr:sp macro="" textlink="">
      <xdr:nvSpPr>
        <xdr:cNvPr id="600" name="フローチャート: 判断 599">
          <a:extLst>
            <a:ext uri="{FF2B5EF4-FFF2-40B4-BE49-F238E27FC236}">
              <a16:creationId xmlns:a16="http://schemas.microsoft.com/office/drawing/2014/main" id="{0ADD4559-B51A-4437-9804-EE06EF3BFB1B}"/>
            </a:ext>
          </a:extLst>
        </xdr:cNvPr>
        <xdr:cNvSpPr/>
      </xdr:nvSpPr>
      <xdr:spPr>
        <a:xfrm>
          <a:off x="19494500" y="10733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62</xdr:row>
      <xdr:rowOff>107117</xdr:rowOff>
    </xdr:from>
    <xdr:to>
      <xdr:col>98</xdr:col>
      <xdr:colOff>38100</xdr:colOff>
      <xdr:row>63</xdr:row>
      <xdr:rowOff>37267</xdr:rowOff>
    </xdr:to>
    <xdr:sp macro="" textlink="">
      <xdr:nvSpPr>
        <xdr:cNvPr id="601" name="フローチャート: 判断 600">
          <a:extLst>
            <a:ext uri="{FF2B5EF4-FFF2-40B4-BE49-F238E27FC236}">
              <a16:creationId xmlns:a16="http://schemas.microsoft.com/office/drawing/2014/main" id="{824AE646-A86A-4471-BB10-DF6FBE7B5B37}"/>
            </a:ext>
          </a:extLst>
        </xdr:cNvPr>
        <xdr:cNvSpPr/>
      </xdr:nvSpPr>
      <xdr:spPr>
        <a:xfrm>
          <a:off x="18605500" y="107370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02" name="テキスト ボックス 601">
          <a:extLst>
            <a:ext uri="{FF2B5EF4-FFF2-40B4-BE49-F238E27FC236}">
              <a16:creationId xmlns:a16="http://schemas.microsoft.com/office/drawing/2014/main" id="{902D9E09-1EB3-43AD-83B5-1939BF53D884}"/>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3" name="テキスト ボックス 602">
          <a:extLst>
            <a:ext uri="{FF2B5EF4-FFF2-40B4-BE49-F238E27FC236}">
              <a16:creationId xmlns:a16="http://schemas.microsoft.com/office/drawing/2014/main" id="{776F9C50-1086-4756-9838-CC928BF1E7C9}"/>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4" name="テキスト ボックス 603">
          <a:extLst>
            <a:ext uri="{FF2B5EF4-FFF2-40B4-BE49-F238E27FC236}">
              <a16:creationId xmlns:a16="http://schemas.microsoft.com/office/drawing/2014/main" id="{D3AF3EC6-2EE7-49D8-A0AD-6D3BEEDEAC9A}"/>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5" name="テキスト ボックス 604">
          <a:extLst>
            <a:ext uri="{FF2B5EF4-FFF2-40B4-BE49-F238E27FC236}">
              <a16:creationId xmlns:a16="http://schemas.microsoft.com/office/drawing/2014/main" id="{4360CD12-8D0A-492D-88F0-2672B65B0B26}"/>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6" name="テキスト ボックス 605">
          <a:extLst>
            <a:ext uri="{FF2B5EF4-FFF2-40B4-BE49-F238E27FC236}">
              <a16:creationId xmlns:a16="http://schemas.microsoft.com/office/drawing/2014/main" id="{08755420-7395-42C8-8966-1490347A21D3}"/>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127691</xdr:rowOff>
    </xdr:from>
    <xdr:to>
      <xdr:col>116</xdr:col>
      <xdr:colOff>114300</xdr:colOff>
      <xdr:row>63</xdr:row>
      <xdr:rowOff>57841</xdr:rowOff>
    </xdr:to>
    <xdr:sp macro="" textlink="">
      <xdr:nvSpPr>
        <xdr:cNvPr id="607" name="楕円 606">
          <a:extLst>
            <a:ext uri="{FF2B5EF4-FFF2-40B4-BE49-F238E27FC236}">
              <a16:creationId xmlns:a16="http://schemas.microsoft.com/office/drawing/2014/main" id="{5FD0D1AE-E068-40C8-AD48-0C5506D21775}"/>
            </a:ext>
          </a:extLst>
        </xdr:cNvPr>
        <xdr:cNvSpPr/>
      </xdr:nvSpPr>
      <xdr:spPr>
        <a:xfrm>
          <a:off x="22110700" y="107575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62</xdr:row>
      <xdr:rowOff>63873</xdr:rowOff>
    </xdr:from>
    <xdr:ext cx="469744" cy="259045"/>
    <xdr:sp macro="" textlink="">
      <xdr:nvSpPr>
        <xdr:cNvPr id="608" name="【学校施設】&#10;一人当たり面積該当値テキスト">
          <a:extLst>
            <a:ext uri="{FF2B5EF4-FFF2-40B4-BE49-F238E27FC236}">
              <a16:creationId xmlns:a16="http://schemas.microsoft.com/office/drawing/2014/main" id="{28786C16-D430-4F2F-96FD-88A31B244B92}"/>
            </a:ext>
          </a:extLst>
        </xdr:cNvPr>
        <xdr:cNvSpPr txBox="1"/>
      </xdr:nvSpPr>
      <xdr:spPr>
        <a:xfrm>
          <a:off x="22199600" y="106937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62</xdr:row>
      <xdr:rowOff>132537</xdr:rowOff>
    </xdr:from>
    <xdr:to>
      <xdr:col>112</xdr:col>
      <xdr:colOff>38100</xdr:colOff>
      <xdr:row>63</xdr:row>
      <xdr:rowOff>62687</xdr:rowOff>
    </xdr:to>
    <xdr:sp macro="" textlink="">
      <xdr:nvSpPr>
        <xdr:cNvPr id="609" name="楕円 608">
          <a:extLst>
            <a:ext uri="{FF2B5EF4-FFF2-40B4-BE49-F238E27FC236}">
              <a16:creationId xmlns:a16="http://schemas.microsoft.com/office/drawing/2014/main" id="{A5B2BA29-D647-41F8-B114-13C4C929718A}"/>
            </a:ext>
          </a:extLst>
        </xdr:cNvPr>
        <xdr:cNvSpPr/>
      </xdr:nvSpPr>
      <xdr:spPr>
        <a:xfrm>
          <a:off x="21272500" y="107624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63</xdr:row>
      <xdr:rowOff>7041</xdr:rowOff>
    </xdr:from>
    <xdr:to>
      <xdr:col>116</xdr:col>
      <xdr:colOff>63500</xdr:colOff>
      <xdr:row>63</xdr:row>
      <xdr:rowOff>11887</xdr:rowOff>
    </xdr:to>
    <xdr:cxnSp macro="">
      <xdr:nvCxnSpPr>
        <xdr:cNvPr id="610" name="直線コネクタ 609">
          <a:extLst>
            <a:ext uri="{FF2B5EF4-FFF2-40B4-BE49-F238E27FC236}">
              <a16:creationId xmlns:a16="http://schemas.microsoft.com/office/drawing/2014/main" id="{01C4C857-7886-43AF-9F8A-C5E56A936DF2}"/>
            </a:ext>
          </a:extLst>
        </xdr:cNvPr>
        <xdr:cNvCxnSpPr/>
      </xdr:nvCxnSpPr>
      <xdr:spPr>
        <a:xfrm flipV="1">
          <a:off x="21323300" y="10808391"/>
          <a:ext cx="838200" cy="48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62</xdr:row>
      <xdr:rowOff>134869</xdr:rowOff>
    </xdr:from>
    <xdr:to>
      <xdr:col>107</xdr:col>
      <xdr:colOff>101600</xdr:colOff>
      <xdr:row>63</xdr:row>
      <xdr:rowOff>65019</xdr:rowOff>
    </xdr:to>
    <xdr:sp macro="" textlink="">
      <xdr:nvSpPr>
        <xdr:cNvPr id="611" name="楕円 610">
          <a:extLst>
            <a:ext uri="{FF2B5EF4-FFF2-40B4-BE49-F238E27FC236}">
              <a16:creationId xmlns:a16="http://schemas.microsoft.com/office/drawing/2014/main" id="{3CA8E912-17F3-4490-88BD-CCB74831A1E3}"/>
            </a:ext>
          </a:extLst>
        </xdr:cNvPr>
        <xdr:cNvSpPr/>
      </xdr:nvSpPr>
      <xdr:spPr>
        <a:xfrm>
          <a:off x="20383500" y="107647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63</xdr:row>
      <xdr:rowOff>11887</xdr:rowOff>
    </xdr:from>
    <xdr:to>
      <xdr:col>111</xdr:col>
      <xdr:colOff>177800</xdr:colOff>
      <xdr:row>63</xdr:row>
      <xdr:rowOff>14219</xdr:rowOff>
    </xdr:to>
    <xdr:cxnSp macro="">
      <xdr:nvCxnSpPr>
        <xdr:cNvPr id="612" name="直線コネクタ 611">
          <a:extLst>
            <a:ext uri="{FF2B5EF4-FFF2-40B4-BE49-F238E27FC236}">
              <a16:creationId xmlns:a16="http://schemas.microsoft.com/office/drawing/2014/main" id="{9BEC6FC8-78E2-41EB-98EC-4FFF200E83FD}"/>
            </a:ext>
          </a:extLst>
        </xdr:cNvPr>
        <xdr:cNvCxnSpPr/>
      </xdr:nvCxnSpPr>
      <xdr:spPr>
        <a:xfrm flipV="1">
          <a:off x="20434300" y="10813237"/>
          <a:ext cx="889000" cy="23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62</xdr:row>
      <xdr:rowOff>137155</xdr:rowOff>
    </xdr:from>
    <xdr:to>
      <xdr:col>102</xdr:col>
      <xdr:colOff>165100</xdr:colOff>
      <xdr:row>63</xdr:row>
      <xdr:rowOff>67305</xdr:rowOff>
    </xdr:to>
    <xdr:sp macro="" textlink="">
      <xdr:nvSpPr>
        <xdr:cNvPr id="613" name="楕円 612">
          <a:extLst>
            <a:ext uri="{FF2B5EF4-FFF2-40B4-BE49-F238E27FC236}">
              <a16:creationId xmlns:a16="http://schemas.microsoft.com/office/drawing/2014/main" id="{37A1D170-4ACB-442F-A453-8E50C6EB1C03}"/>
            </a:ext>
          </a:extLst>
        </xdr:cNvPr>
        <xdr:cNvSpPr/>
      </xdr:nvSpPr>
      <xdr:spPr>
        <a:xfrm>
          <a:off x="19494500" y="107670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63</xdr:row>
      <xdr:rowOff>14219</xdr:rowOff>
    </xdr:from>
    <xdr:to>
      <xdr:col>107</xdr:col>
      <xdr:colOff>50800</xdr:colOff>
      <xdr:row>63</xdr:row>
      <xdr:rowOff>16505</xdr:rowOff>
    </xdr:to>
    <xdr:cxnSp macro="">
      <xdr:nvCxnSpPr>
        <xdr:cNvPr id="614" name="直線コネクタ 613">
          <a:extLst>
            <a:ext uri="{FF2B5EF4-FFF2-40B4-BE49-F238E27FC236}">
              <a16:creationId xmlns:a16="http://schemas.microsoft.com/office/drawing/2014/main" id="{99894CD6-4A3E-4949-83ED-D0F2A8FCEA67}"/>
            </a:ext>
          </a:extLst>
        </xdr:cNvPr>
        <xdr:cNvCxnSpPr/>
      </xdr:nvCxnSpPr>
      <xdr:spPr>
        <a:xfrm flipV="1">
          <a:off x="19545300" y="10815569"/>
          <a:ext cx="8890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62</xdr:row>
      <xdr:rowOff>139441</xdr:rowOff>
    </xdr:from>
    <xdr:to>
      <xdr:col>98</xdr:col>
      <xdr:colOff>38100</xdr:colOff>
      <xdr:row>63</xdr:row>
      <xdr:rowOff>69591</xdr:rowOff>
    </xdr:to>
    <xdr:sp macro="" textlink="">
      <xdr:nvSpPr>
        <xdr:cNvPr id="615" name="楕円 614">
          <a:extLst>
            <a:ext uri="{FF2B5EF4-FFF2-40B4-BE49-F238E27FC236}">
              <a16:creationId xmlns:a16="http://schemas.microsoft.com/office/drawing/2014/main" id="{EEE5CBF3-DAA0-4BC1-8A32-5CBE599CDB56}"/>
            </a:ext>
          </a:extLst>
        </xdr:cNvPr>
        <xdr:cNvSpPr/>
      </xdr:nvSpPr>
      <xdr:spPr>
        <a:xfrm>
          <a:off x="18605500" y="107693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63</xdr:row>
      <xdr:rowOff>16505</xdr:rowOff>
    </xdr:from>
    <xdr:to>
      <xdr:col>102</xdr:col>
      <xdr:colOff>114300</xdr:colOff>
      <xdr:row>63</xdr:row>
      <xdr:rowOff>18791</xdr:rowOff>
    </xdr:to>
    <xdr:cxnSp macro="">
      <xdr:nvCxnSpPr>
        <xdr:cNvPr id="616" name="直線コネクタ 615">
          <a:extLst>
            <a:ext uri="{FF2B5EF4-FFF2-40B4-BE49-F238E27FC236}">
              <a16:creationId xmlns:a16="http://schemas.microsoft.com/office/drawing/2014/main" id="{E6128EAC-3FC9-4B36-90D8-A8BFF430B1C3}"/>
            </a:ext>
          </a:extLst>
        </xdr:cNvPr>
        <xdr:cNvCxnSpPr/>
      </xdr:nvCxnSpPr>
      <xdr:spPr>
        <a:xfrm flipV="1">
          <a:off x="18656300" y="10817855"/>
          <a:ext cx="8890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61</xdr:row>
      <xdr:rowOff>36237</xdr:rowOff>
    </xdr:from>
    <xdr:ext cx="469744" cy="259045"/>
    <xdr:sp macro="" textlink="">
      <xdr:nvSpPr>
        <xdr:cNvPr id="617" name="n_1aveValue【学校施設】&#10;一人当たり面積">
          <a:extLst>
            <a:ext uri="{FF2B5EF4-FFF2-40B4-BE49-F238E27FC236}">
              <a16:creationId xmlns:a16="http://schemas.microsoft.com/office/drawing/2014/main" id="{407AEF5A-1BA4-4545-8233-5BAEBC04ACCA}"/>
            </a:ext>
          </a:extLst>
        </xdr:cNvPr>
        <xdr:cNvSpPr txBox="1"/>
      </xdr:nvSpPr>
      <xdr:spPr>
        <a:xfrm>
          <a:off x="21075727" y="104946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61</xdr:row>
      <xdr:rowOff>43598</xdr:rowOff>
    </xdr:from>
    <xdr:ext cx="469744" cy="259045"/>
    <xdr:sp macro="" textlink="">
      <xdr:nvSpPr>
        <xdr:cNvPr id="618" name="n_2aveValue【学校施設】&#10;一人当たり面積">
          <a:extLst>
            <a:ext uri="{FF2B5EF4-FFF2-40B4-BE49-F238E27FC236}">
              <a16:creationId xmlns:a16="http://schemas.microsoft.com/office/drawing/2014/main" id="{D35EBBDF-DAFC-44D2-8D7A-5FD6930846CC}"/>
            </a:ext>
          </a:extLst>
        </xdr:cNvPr>
        <xdr:cNvSpPr txBox="1"/>
      </xdr:nvSpPr>
      <xdr:spPr>
        <a:xfrm>
          <a:off x="20199427" y="105020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61</xdr:row>
      <xdr:rowOff>50547</xdr:rowOff>
    </xdr:from>
    <xdr:ext cx="469744" cy="259045"/>
    <xdr:sp macro="" textlink="">
      <xdr:nvSpPr>
        <xdr:cNvPr id="619" name="n_3aveValue【学校施設】&#10;一人当たり面積">
          <a:extLst>
            <a:ext uri="{FF2B5EF4-FFF2-40B4-BE49-F238E27FC236}">
              <a16:creationId xmlns:a16="http://schemas.microsoft.com/office/drawing/2014/main" id="{3EB61D6C-1F04-4838-B203-4AC947626631}"/>
            </a:ext>
          </a:extLst>
        </xdr:cNvPr>
        <xdr:cNvSpPr txBox="1"/>
      </xdr:nvSpPr>
      <xdr:spPr>
        <a:xfrm>
          <a:off x="19310427" y="105089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61</xdr:row>
      <xdr:rowOff>53794</xdr:rowOff>
    </xdr:from>
    <xdr:ext cx="469744" cy="259045"/>
    <xdr:sp macro="" textlink="">
      <xdr:nvSpPr>
        <xdr:cNvPr id="620" name="n_4aveValue【学校施設】&#10;一人当たり面積">
          <a:extLst>
            <a:ext uri="{FF2B5EF4-FFF2-40B4-BE49-F238E27FC236}">
              <a16:creationId xmlns:a16="http://schemas.microsoft.com/office/drawing/2014/main" id="{27626944-14F1-473F-9460-5E04BDB89DA5}"/>
            </a:ext>
          </a:extLst>
        </xdr:cNvPr>
        <xdr:cNvSpPr txBox="1"/>
      </xdr:nvSpPr>
      <xdr:spPr>
        <a:xfrm>
          <a:off x="18421427" y="105122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63</xdr:row>
      <xdr:rowOff>53814</xdr:rowOff>
    </xdr:from>
    <xdr:ext cx="469744" cy="259045"/>
    <xdr:sp macro="" textlink="">
      <xdr:nvSpPr>
        <xdr:cNvPr id="621" name="n_1mainValue【学校施設】&#10;一人当たり面積">
          <a:extLst>
            <a:ext uri="{FF2B5EF4-FFF2-40B4-BE49-F238E27FC236}">
              <a16:creationId xmlns:a16="http://schemas.microsoft.com/office/drawing/2014/main" id="{D8686E29-F7EF-4865-B882-23E4F5C3B686}"/>
            </a:ext>
          </a:extLst>
        </xdr:cNvPr>
        <xdr:cNvSpPr txBox="1"/>
      </xdr:nvSpPr>
      <xdr:spPr>
        <a:xfrm>
          <a:off x="21075727" y="108551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63</xdr:row>
      <xdr:rowOff>56146</xdr:rowOff>
    </xdr:from>
    <xdr:ext cx="469744" cy="259045"/>
    <xdr:sp macro="" textlink="">
      <xdr:nvSpPr>
        <xdr:cNvPr id="622" name="n_2mainValue【学校施設】&#10;一人当たり面積">
          <a:extLst>
            <a:ext uri="{FF2B5EF4-FFF2-40B4-BE49-F238E27FC236}">
              <a16:creationId xmlns:a16="http://schemas.microsoft.com/office/drawing/2014/main" id="{48934524-E4EA-48B5-8226-DF5FFAD8821B}"/>
            </a:ext>
          </a:extLst>
        </xdr:cNvPr>
        <xdr:cNvSpPr txBox="1"/>
      </xdr:nvSpPr>
      <xdr:spPr>
        <a:xfrm>
          <a:off x="20199427" y="108574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63</xdr:row>
      <xdr:rowOff>58432</xdr:rowOff>
    </xdr:from>
    <xdr:ext cx="469744" cy="259045"/>
    <xdr:sp macro="" textlink="">
      <xdr:nvSpPr>
        <xdr:cNvPr id="623" name="n_3mainValue【学校施設】&#10;一人当たり面積">
          <a:extLst>
            <a:ext uri="{FF2B5EF4-FFF2-40B4-BE49-F238E27FC236}">
              <a16:creationId xmlns:a16="http://schemas.microsoft.com/office/drawing/2014/main" id="{A2E65114-18CE-45AD-BD52-0E94425BF5C8}"/>
            </a:ext>
          </a:extLst>
        </xdr:cNvPr>
        <xdr:cNvSpPr txBox="1"/>
      </xdr:nvSpPr>
      <xdr:spPr>
        <a:xfrm>
          <a:off x="19310427" y="108597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63</xdr:row>
      <xdr:rowOff>60718</xdr:rowOff>
    </xdr:from>
    <xdr:ext cx="469744" cy="259045"/>
    <xdr:sp macro="" textlink="">
      <xdr:nvSpPr>
        <xdr:cNvPr id="624" name="n_4mainValue【学校施設】&#10;一人当たり面積">
          <a:extLst>
            <a:ext uri="{FF2B5EF4-FFF2-40B4-BE49-F238E27FC236}">
              <a16:creationId xmlns:a16="http://schemas.microsoft.com/office/drawing/2014/main" id="{31273862-50FE-4DB5-B0CD-F55730DF0BA3}"/>
            </a:ext>
          </a:extLst>
        </xdr:cNvPr>
        <xdr:cNvSpPr txBox="1"/>
      </xdr:nvSpPr>
      <xdr:spPr>
        <a:xfrm>
          <a:off x="18421427" y="108620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5" name="正方形/長方形 624">
          <a:extLst>
            <a:ext uri="{FF2B5EF4-FFF2-40B4-BE49-F238E27FC236}">
              <a16:creationId xmlns:a16="http://schemas.microsoft.com/office/drawing/2014/main" id="{3E6D4079-84BA-4398-ADF9-F2EF38FF32B1}"/>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6" name="正方形/長方形 625">
          <a:extLst>
            <a:ext uri="{FF2B5EF4-FFF2-40B4-BE49-F238E27FC236}">
              <a16:creationId xmlns:a16="http://schemas.microsoft.com/office/drawing/2014/main" id="{AC1D255F-1FA6-47E7-A6A2-CF885BAD9CD9}"/>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7" name="正方形/長方形 626">
          <a:extLst>
            <a:ext uri="{FF2B5EF4-FFF2-40B4-BE49-F238E27FC236}">
              <a16:creationId xmlns:a16="http://schemas.microsoft.com/office/drawing/2014/main" id="{0E08E971-E262-46BB-B13B-152386C3E30C}"/>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8" name="正方形/長方形 627">
          <a:extLst>
            <a:ext uri="{FF2B5EF4-FFF2-40B4-BE49-F238E27FC236}">
              <a16:creationId xmlns:a16="http://schemas.microsoft.com/office/drawing/2014/main" id="{937EC3BE-F9E8-4865-91B1-B9A7A51A9F57}"/>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9" name="正方形/長方形 628">
          <a:extLst>
            <a:ext uri="{FF2B5EF4-FFF2-40B4-BE49-F238E27FC236}">
              <a16:creationId xmlns:a16="http://schemas.microsoft.com/office/drawing/2014/main" id="{BF8E1D5C-3537-4928-80FA-64F8CDD7BBC2}"/>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30" name="正方形/長方形 629">
          <a:extLst>
            <a:ext uri="{FF2B5EF4-FFF2-40B4-BE49-F238E27FC236}">
              <a16:creationId xmlns:a16="http://schemas.microsoft.com/office/drawing/2014/main" id="{86E3ECC9-CEF5-4BAE-BBD1-ED6223E09F9E}"/>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31" name="正方形/長方形 630">
          <a:extLst>
            <a:ext uri="{FF2B5EF4-FFF2-40B4-BE49-F238E27FC236}">
              <a16:creationId xmlns:a16="http://schemas.microsoft.com/office/drawing/2014/main" id="{65522489-05AF-434D-8CCF-C49D89893951}"/>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2" name="正方形/長方形 631">
          <a:extLst>
            <a:ext uri="{FF2B5EF4-FFF2-40B4-BE49-F238E27FC236}">
              <a16:creationId xmlns:a16="http://schemas.microsoft.com/office/drawing/2014/main" id="{FAE6A3F5-EDDA-4D99-B110-A64FEA37AFCA}"/>
            </a:ext>
          </a:extLst>
        </xdr:cNvPr>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633" name="正方形/長方形 632">
          <a:extLst>
            <a:ext uri="{FF2B5EF4-FFF2-40B4-BE49-F238E27FC236}">
              <a16:creationId xmlns:a16="http://schemas.microsoft.com/office/drawing/2014/main" id="{922A66B0-FFCD-45AF-85AD-7FAE0DC722D2}"/>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34" name="正方形/長方形 633">
          <a:extLst>
            <a:ext uri="{FF2B5EF4-FFF2-40B4-BE49-F238E27FC236}">
              <a16:creationId xmlns:a16="http://schemas.microsoft.com/office/drawing/2014/main" id="{4365CABD-7823-4DE2-8C64-D810F4C5E561}"/>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35" name="正方形/長方形 634">
          <a:extLst>
            <a:ext uri="{FF2B5EF4-FFF2-40B4-BE49-F238E27FC236}">
              <a16:creationId xmlns:a16="http://schemas.microsoft.com/office/drawing/2014/main" id="{76B8F7A1-14C9-40A0-8B3E-4CAF0D24B7C5}"/>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36" name="正方形/長方形 635">
          <a:extLst>
            <a:ext uri="{FF2B5EF4-FFF2-40B4-BE49-F238E27FC236}">
              <a16:creationId xmlns:a16="http://schemas.microsoft.com/office/drawing/2014/main" id="{26DA0D86-77FE-445E-A57D-E8EF74DA9F8B}"/>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37" name="正方形/長方形 636">
          <a:extLst>
            <a:ext uri="{FF2B5EF4-FFF2-40B4-BE49-F238E27FC236}">
              <a16:creationId xmlns:a16="http://schemas.microsoft.com/office/drawing/2014/main" id="{093B83CF-7A0C-4D67-AB7C-BD5A8762FF2E}"/>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38" name="正方形/長方形 637">
          <a:extLst>
            <a:ext uri="{FF2B5EF4-FFF2-40B4-BE49-F238E27FC236}">
              <a16:creationId xmlns:a16="http://schemas.microsoft.com/office/drawing/2014/main" id="{1A31446F-330C-4270-99E4-7FB4F755ABD1}"/>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39" name="正方形/長方形 638">
          <a:extLst>
            <a:ext uri="{FF2B5EF4-FFF2-40B4-BE49-F238E27FC236}">
              <a16:creationId xmlns:a16="http://schemas.microsoft.com/office/drawing/2014/main" id="{20781D3F-3FAA-448B-96F5-67BC497C0D1D}"/>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40" name="正方形/長方形 639">
          <a:extLst>
            <a:ext uri="{FF2B5EF4-FFF2-40B4-BE49-F238E27FC236}">
              <a16:creationId xmlns:a16="http://schemas.microsoft.com/office/drawing/2014/main" id="{57CC7543-CE62-46C0-9D1B-DD27FBA64918}"/>
            </a:ext>
          </a:extLst>
        </xdr:cNvPr>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641" name="正方形/長方形 640">
          <a:extLst>
            <a:ext uri="{FF2B5EF4-FFF2-40B4-BE49-F238E27FC236}">
              <a16:creationId xmlns:a16="http://schemas.microsoft.com/office/drawing/2014/main" id="{23C38556-17E5-4C2C-85D2-23D92097B68C}"/>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2" name="正方形/長方形 641">
          <a:extLst>
            <a:ext uri="{FF2B5EF4-FFF2-40B4-BE49-F238E27FC236}">
              <a16:creationId xmlns:a16="http://schemas.microsoft.com/office/drawing/2014/main" id="{767AFE48-D848-4592-8EDE-9591E89E11E2}"/>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3" name="正方形/長方形 642">
          <a:extLst>
            <a:ext uri="{FF2B5EF4-FFF2-40B4-BE49-F238E27FC236}">
              <a16:creationId xmlns:a16="http://schemas.microsoft.com/office/drawing/2014/main" id="{F297C933-FD13-46BD-B996-9FFA2857E0B4}"/>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4" name="正方形/長方形 643">
          <a:extLst>
            <a:ext uri="{FF2B5EF4-FFF2-40B4-BE49-F238E27FC236}">
              <a16:creationId xmlns:a16="http://schemas.microsoft.com/office/drawing/2014/main" id="{C32D082C-8BCA-4705-A18B-378A670B4631}"/>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5" name="正方形/長方形 644">
          <a:extLst>
            <a:ext uri="{FF2B5EF4-FFF2-40B4-BE49-F238E27FC236}">
              <a16:creationId xmlns:a16="http://schemas.microsoft.com/office/drawing/2014/main" id="{0BAF2D8D-0F1C-45D2-B3FC-E8C46A132DEF}"/>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46" name="正方形/長方形 645">
          <a:extLst>
            <a:ext uri="{FF2B5EF4-FFF2-40B4-BE49-F238E27FC236}">
              <a16:creationId xmlns:a16="http://schemas.microsoft.com/office/drawing/2014/main" id="{B732A8C4-5516-4616-92A3-56390D80FD2B}"/>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47" name="正方形/長方形 646">
          <a:extLst>
            <a:ext uri="{FF2B5EF4-FFF2-40B4-BE49-F238E27FC236}">
              <a16:creationId xmlns:a16="http://schemas.microsoft.com/office/drawing/2014/main" id="{6D1124DF-C973-4641-B015-DF6AA889936F}"/>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48" name="正方形/長方形 647">
          <a:extLst>
            <a:ext uri="{FF2B5EF4-FFF2-40B4-BE49-F238E27FC236}">
              <a16:creationId xmlns:a16="http://schemas.microsoft.com/office/drawing/2014/main" id="{DB0647EE-784B-4141-BC43-E306FAFB9D1B}"/>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49" name="テキスト ボックス 648">
          <a:extLst>
            <a:ext uri="{FF2B5EF4-FFF2-40B4-BE49-F238E27FC236}">
              <a16:creationId xmlns:a16="http://schemas.microsoft.com/office/drawing/2014/main" id="{AF8C40AC-5DFC-4FF0-AE44-2E0A254068E2}"/>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50" name="直線コネクタ 649">
          <a:extLst>
            <a:ext uri="{FF2B5EF4-FFF2-40B4-BE49-F238E27FC236}">
              <a16:creationId xmlns:a16="http://schemas.microsoft.com/office/drawing/2014/main" id="{5C6D3AE3-910C-411F-852E-7066AF792318}"/>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51" name="テキスト ボックス 650">
          <a:extLst>
            <a:ext uri="{FF2B5EF4-FFF2-40B4-BE49-F238E27FC236}">
              <a16:creationId xmlns:a16="http://schemas.microsoft.com/office/drawing/2014/main" id="{61480771-E60D-4EC5-A02C-5E752C439215}"/>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52" name="直線コネクタ 651">
          <a:extLst>
            <a:ext uri="{FF2B5EF4-FFF2-40B4-BE49-F238E27FC236}">
              <a16:creationId xmlns:a16="http://schemas.microsoft.com/office/drawing/2014/main" id="{C467E32E-125E-4CA4-BBA8-2364F350A65B}"/>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53" name="テキスト ボックス 652">
          <a:extLst>
            <a:ext uri="{FF2B5EF4-FFF2-40B4-BE49-F238E27FC236}">
              <a16:creationId xmlns:a16="http://schemas.microsoft.com/office/drawing/2014/main" id="{FF457E07-4E2F-4581-909B-7C6B8E18E946}"/>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54" name="直線コネクタ 653">
          <a:extLst>
            <a:ext uri="{FF2B5EF4-FFF2-40B4-BE49-F238E27FC236}">
              <a16:creationId xmlns:a16="http://schemas.microsoft.com/office/drawing/2014/main" id="{BCADAAB5-1453-4C3A-A6E4-2191ECC8C855}"/>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55" name="テキスト ボックス 654">
          <a:extLst>
            <a:ext uri="{FF2B5EF4-FFF2-40B4-BE49-F238E27FC236}">
              <a16:creationId xmlns:a16="http://schemas.microsoft.com/office/drawing/2014/main" id="{8DC27D2F-F9F3-481B-80CB-78EABAF4C199}"/>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56" name="直線コネクタ 655">
          <a:extLst>
            <a:ext uri="{FF2B5EF4-FFF2-40B4-BE49-F238E27FC236}">
              <a16:creationId xmlns:a16="http://schemas.microsoft.com/office/drawing/2014/main" id="{B8D0B271-2892-4005-BA72-EB6DDF81586C}"/>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57" name="テキスト ボックス 656">
          <a:extLst>
            <a:ext uri="{FF2B5EF4-FFF2-40B4-BE49-F238E27FC236}">
              <a16:creationId xmlns:a16="http://schemas.microsoft.com/office/drawing/2014/main" id="{1F5B0C7E-84BD-49CA-A85C-829A5E8745CE}"/>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58" name="直線コネクタ 657">
          <a:extLst>
            <a:ext uri="{FF2B5EF4-FFF2-40B4-BE49-F238E27FC236}">
              <a16:creationId xmlns:a16="http://schemas.microsoft.com/office/drawing/2014/main" id="{C8A5B713-D9D8-4D64-81FB-CB818CAB63FA}"/>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59" name="テキスト ボックス 658">
          <a:extLst>
            <a:ext uri="{FF2B5EF4-FFF2-40B4-BE49-F238E27FC236}">
              <a16:creationId xmlns:a16="http://schemas.microsoft.com/office/drawing/2014/main" id="{A7FEBC7A-D927-4FFA-89B4-CD4C316A2057}"/>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60" name="直線コネクタ 659">
          <a:extLst>
            <a:ext uri="{FF2B5EF4-FFF2-40B4-BE49-F238E27FC236}">
              <a16:creationId xmlns:a16="http://schemas.microsoft.com/office/drawing/2014/main" id="{908111A3-6F1D-4632-837C-E89099BD91BD}"/>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61" name="テキスト ボックス 660">
          <a:extLst>
            <a:ext uri="{FF2B5EF4-FFF2-40B4-BE49-F238E27FC236}">
              <a16:creationId xmlns:a16="http://schemas.microsoft.com/office/drawing/2014/main" id="{14E4D24E-11B8-4D84-8A64-D52A958033F6}"/>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62" name="直線コネクタ 661">
          <a:extLst>
            <a:ext uri="{FF2B5EF4-FFF2-40B4-BE49-F238E27FC236}">
              <a16:creationId xmlns:a16="http://schemas.microsoft.com/office/drawing/2014/main" id="{2826F340-C9C7-444C-9709-98B8C7FDDB41}"/>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63" name="テキスト ボックス 662">
          <a:extLst>
            <a:ext uri="{FF2B5EF4-FFF2-40B4-BE49-F238E27FC236}">
              <a16:creationId xmlns:a16="http://schemas.microsoft.com/office/drawing/2014/main" id="{A76D3912-EE05-40BD-93C7-77637D9C3654}"/>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4" name="直線コネクタ 663">
          <a:extLst>
            <a:ext uri="{FF2B5EF4-FFF2-40B4-BE49-F238E27FC236}">
              <a16:creationId xmlns:a16="http://schemas.microsoft.com/office/drawing/2014/main" id="{58B6E82D-798E-47CF-922F-23F03FEC41ED}"/>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5" name="【公民館】&#10;有形固定資産減価償却率グラフ枠">
          <a:extLst>
            <a:ext uri="{FF2B5EF4-FFF2-40B4-BE49-F238E27FC236}">
              <a16:creationId xmlns:a16="http://schemas.microsoft.com/office/drawing/2014/main" id="{11E1EFC0-BCA9-46E6-9B94-1AABCD69FE20}"/>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53339</xdr:rowOff>
    </xdr:from>
    <xdr:to>
      <xdr:col>85</xdr:col>
      <xdr:colOff>126364</xdr:colOff>
      <xdr:row>109</xdr:row>
      <xdr:rowOff>35379</xdr:rowOff>
    </xdr:to>
    <xdr:cxnSp macro="">
      <xdr:nvCxnSpPr>
        <xdr:cNvPr id="666" name="直線コネクタ 665">
          <a:extLst>
            <a:ext uri="{FF2B5EF4-FFF2-40B4-BE49-F238E27FC236}">
              <a16:creationId xmlns:a16="http://schemas.microsoft.com/office/drawing/2014/main" id="{A6D13EAD-888D-4DE2-9BDB-F73CD2FDF82B}"/>
            </a:ext>
          </a:extLst>
        </xdr:cNvPr>
        <xdr:cNvCxnSpPr/>
      </xdr:nvCxnSpPr>
      <xdr:spPr>
        <a:xfrm flipV="1">
          <a:off x="16318864" y="17198339"/>
          <a:ext cx="0" cy="15250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667" name="【公民館】&#10;有形固定資産減価償却率最小値テキスト">
          <a:extLst>
            <a:ext uri="{FF2B5EF4-FFF2-40B4-BE49-F238E27FC236}">
              <a16:creationId xmlns:a16="http://schemas.microsoft.com/office/drawing/2014/main" id="{46ABE288-E4C0-4D5F-989F-C1A094B78A39}"/>
            </a:ext>
          </a:extLst>
        </xdr:cNvPr>
        <xdr:cNvSpPr txBox="1"/>
      </xdr:nvSpPr>
      <xdr:spPr>
        <a:xfrm>
          <a:off x="16357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668" name="直線コネクタ 667">
          <a:extLst>
            <a:ext uri="{FF2B5EF4-FFF2-40B4-BE49-F238E27FC236}">
              <a16:creationId xmlns:a16="http://schemas.microsoft.com/office/drawing/2014/main" id="{99244A3E-29E2-42CF-8A48-600D2A8CB28F}"/>
            </a:ext>
          </a:extLst>
        </xdr:cNvPr>
        <xdr:cNvCxnSpPr/>
      </xdr:nvCxnSpPr>
      <xdr:spPr>
        <a:xfrm>
          <a:off x="16230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99</xdr:row>
      <xdr:rowOff>16</xdr:rowOff>
    </xdr:from>
    <xdr:ext cx="340478" cy="259045"/>
    <xdr:sp macro="" textlink="">
      <xdr:nvSpPr>
        <xdr:cNvPr id="669" name="【公民館】&#10;有形固定資産減価償却率最大値テキスト">
          <a:extLst>
            <a:ext uri="{FF2B5EF4-FFF2-40B4-BE49-F238E27FC236}">
              <a16:creationId xmlns:a16="http://schemas.microsoft.com/office/drawing/2014/main" id="{B68B6C60-A509-4105-A684-28D37E9EEF52}"/>
            </a:ext>
          </a:extLst>
        </xdr:cNvPr>
        <xdr:cNvSpPr txBox="1"/>
      </xdr:nvSpPr>
      <xdr:spPr>
        <a:xfrm>
          <a:off x="16357600" y="16973566"/>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53339</xdr:rowOff>
    </xdr:from>
    <xdr:to>
      <xdr:col>86</xdr:col>
      <xdr:colOff>25400</xdr:colOff>
      <xdr:row>100</xdr:row>
      <xdr:rowOff>53339</xdr:rowOff>
    </xdr:to>
    <xdr:cxnSp macro="">
      <xdr:nvCxnSpPr>
        <xdr:cNvPr id="670" name="直線コネクタ 669">
          <a:extLst>
            <a:ext uri="{FF2B5EF4-FFF2-40B4-BE49-F238E27FC236}">
              <a16:creationId xmlns:a16="http://schemas.microsoft.com/office/drawing/2014/main" id="{B731F6B7-B590-4A7D-9838-02751D4F8AD9}"/>
            </a:ext>
          </a:extLst>
        </xdr:cNvPr>
        <xdr:cNvCxnSpPr/>
      </xdr:nvCxnSpPr>
      <xdr:spPr>
        <a:xfrm>
          <a:off x="16230600" y="171983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142983</xdr:rowOff>
    </xdr:from>
    <xdr:ext cx="405111" cy="259045"/>
    <xdr:sp macro="" textlink="">
      <xdr:nvSpPr>
        <xdr:cNvPr id="671" name="【公民館】&#10;有形固定資産減価償却率平均値テキスト">
          <a:extLst>
            <a:ext uri="{FF2B5EF4-FFF2-40B4-BE49-F238E27FC236}">
              <a16:creationId xmlns:a16="http://schemas.microsoft.com/office/drawing/2014/main" id="{3EF8E575-1239-4DB5-A3E3-93529C75640A}"/>
            </a:ext>
          </a:extLst>
        </xdr:cNvPr>
        <xdr:cNvSpPr txBox="1"/>
      </xdr:nvSpPr>
      <xdr:spPr>
        <a:xfrm>
          <a:off x="16357600" y="1797378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120106</xdr:rowOff>
    </xdr:from>
    <xdr:to>
      <xdr:col>85</xdr:col>
      <xdr:colOff>177800</xdr:colOff>
      <xdr:row>106</xdr:row>
      <xdr:rowOff>50256</xdr:rowOff>
    </xdr:to>
    <xdr:sp macro="" textlink="">
      <xdr:nvSpPr>
        <xdr:cNvPr id="672" name="フローチャート: 判断 671">
          <a:extLst>
            <a:ext uri="{FF2B5EF4-FFF2-40B4-BE49-F238E27FC236}">
              <a16:creationId xmlns:a16="http://schemas.microsoft.com/office/drawing/2014/main" id="{982A90B7-2855-4425-902B-7A027BCDB9EF}"/>
            </a:ext>
          </a:extLst>
        </xdr:cNvPr>
        <xdr:cNvSpPr/>
      </xdr:nvSpPr>
      <xdr:spPr>
        <a:xfrm>
          <a:off x="16268700" y="18122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105</xdr:row>
      <xdr:rowOff>90714</xdr:rowOff>
    </xdr:from>
    <xdr:to>
      <xdr:col>81</xdr:col>
      <xdr:colOff>101600</xdr:colOff>
      <xdr:row>106</xdr:row>
      <xdr:rowOff>20864</xdr:rowOff>
    </xdr:to>
    <xdr:sp macro="" textlink="">
      <xdr:nvSpPr>
        <xdr:cNvPr id="673" name="フローチャート: 判断 672">
          <a:extLst>
            <a:ext uri="{FF2B5EF4-FFF2-40B4-BE49-F238E27FC236}">
              <a16:creationId xmlns:a16="http://schemas.microsoft.com/office/drawing/2014/main" id="{2715D891-AA66-4F3F-B4CD-59FAD1B2B211}"/>
            </a:ext>
          </a:extLst>
        </xdr:cNvPr>
        <xdr:cNvSpPr/>
      </xdr:nvSpPr>
      <xdr:spPr>
        <a:xfrm>
          <a:off x="15430500" y="18092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67855</xdr:rowOff>
    </xdr:from>
    <xdr:to>
      <xdr:col>76</xdr:col>
      <xdr:colOff>165100</xdr:colOff>
      <xdr:row>105</xdr:row>
      <xdr:rowOff>169455</xdr:rowOff>
    </xdr:to>
    <xdr:sp macro="" textlink="">
      <xdr:nvSpPr>
        <xdr:cNvPr id="674" name="フローチャート: 判断 673">
          <a:extLst>
            <a:ext uri="{FF2B5EF4-FFF2-40B4-BE49-F238E27FC236}">
              <a16:creationId xmlns:a16="http://schemas.microsoft.com/office/drawing/2014/main" id="{EE1FBC81-7071-49CA-94B0-BFD0D6FCD865}"/>
            </a:ext>
          </a:extLst>
        </xdr:cNvPr>
        <xdr:cNvSpPr/>
      </xdr:nvSpPr>
      <xdr:spPr>
        <a:xfrm>
          <a:off x="14541500" y="18070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105</xdr:row>
      <xdr:rowOff>92348</xdr:rowOff>
    </xdr:from>
    <xdr:to>
      <xdr:col>72</xdr:col>
      <xdr:colOff>38100</xdr:colOff>
      <xdr:row>106</xdr:row>
      <xdr:rowOff>22498</xdr:rowOff>
    </xdr:to>
    <xdr:sp macro="" textlink="">
      <xdr:nvSpPr>
        <xdr:cNvPr id="675" name="フローチャート: 判断 674">
          <a:extLst>
            <a:ext uri="{FF2B5EF4-FFF2-40B4-BE49-F238E27FC236}">
              <a16:creationId xmlns:a16="http://schemas.microsoft.com/office/drawing/2014/main" id="{E58E1167-F317-44DE-ADE7-1683A865648A}"/>
            </a:ext>
          </a:extLst>
        </xdr:cNvPr>
        <xdr:cNvSpPr/>
      </xdr:nvSpPr>
      <xdr:spPr>
        <a:xfrm>
          <a:off x="13652500" y="180945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113574</xdr:rowOff>
    </xdr:from>
    <xdr:to>
      <xdr:col>67</xdr:col>
      <xdr:colOff>101600</xdr:colOff>
      <xdr:row>106</xdr:row>
      <xdr:rowOff>43724</xdr:rowOff>
    </xdr:to>
    <xdr:sp macro="" textlink="">
      <xdr:nvSpPr>
        <xdr:cNvPr id="676" name="フローチャート: 判断 675">
          <a:extLst>
            <a:ext uri="{FF2B5EF4-FFF2-40B4-BE49-F238E27FC236}">
              <a16:creationId xmlns:a16="http://schemas.microsoft.com/office/drawing/2014/main" id="{0B6FA775-DCF1-4725-B68C-40F853D24404}"/>
            </a:ext>
          </a:extLst>
        </xdr:cNvPr>
        <xdr:cNvSpPr/>
      </xdr:nvSpPr>
      <xdr:spPr>
        <a:xfrm>
          <a:off x="12763500" y="18115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77" name="テキスト ボックス 676">
          <a:extLst>
            <a:ext uri="{FF2B5EF4-FFF2-40B4-BE49-F238E27FC236}">
              <a16:creationId xmlns:a16="http://schemas.microsoft.com/office/drawing/2014/main" id="{CAA5694A-40B7-486C-8EBA-8AF430D154F7}"/>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78" name="テキスト ボックス 677">
          <a:extLst>
            <a:ext uri="{FF2B5EF4-FFF2-40B4-BE49-F238E27FC236}">
              <a16:creationId xmlns:a16="http://schemas.microsoft.com/office/drawing/2014/main" id="{645A1448-6423-4FB1-B6CF-8F1D73AB20F6}"/>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79" name="テキスト ボックス 678">
          <a:extLst>
            <a:ext uri="{FF2B5EF4-FFF2-40B4-BE49-F238E27FC236}">
              <a16:creationId xmlns:a16="http://schemas.microsoft.com/office/drawing/2014/main" id="{C29F72FB-82EF-43F2-B97F-1FA7A4A6D543}"/>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80" name="テキスト ボックス 679">
          <a:extLst>
            <a:ext uri="{FF2B5EF4-FFF2-40B4-BE49-F238E27FC236}">
              <a16:creationId xmlns:a16="http://schemas.microsoft.com/office/drawing/2014/main" id="{C6DB37CF-0506-4BBA-9010-0B2FF02E3466}"/>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81" name="テキスト ボックス 680">
          <a:extLst>
            <a:ext uri="{FF2B5EF4-FFF2-40B4-BE49-F238E27FC236}">
              <a16:creationId xmlns:a16="http://schemas.microsoft.com/office/drawing/2014/main" id="{004FCB91-E48A-4934-95C7-E2C4960B275B}"/>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151130</xdr:rowOff>
    </xdr:from>
    <xdr:to>
      <xdr:col>85</xdr:col>
      <xdr:colOff>177800</xdr:colOff>
      <xdr:row>106</xdr:row>
      <xdr:rowOff>81280</xdr:rowOff>
    </xdr:to>
    <xdr:sp macro="" textlink="">
      <xdr:nvSpPr>
        <xdr:cNvPr id="682" name="楕円 681">
          <a:extLst>
            <a:ext uri="{FF2B5EF4-FFF2-40B4-BE49-F238E27FC236}">
              <a16:creationId xmlns:a16="http://schemas.microsoft.com/office/drawing/2014/main" id="{B8D3D0A9-262D-4CC5-90F1-D1CD0A49AFA0}"/>
            </a:ext>
          </a:extLst>
        </xdr:cNvPr>
        <xdr:cNvSpPr/>
      </xdr:nvSpPr>
      <xdr:spPr>
        <a:xfrm>
          <a:off x="16268700" y="18153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105</xdr:row>
      <xdr:rowOff>129557</xdr:rowOff>
    </xdr:from>
    <xdr:ext cx="405111" cy="259045"/>
    <xdr:sp macro="" textlink="">
      <xdr:nvSpPr>
        <xdr:cNvPr id="683" name="【公民館】&#10;有形固定資産減価償却率該当値テキスト">
          <a:extLst>
            <a:ext uri="{FF2B5EF4-FFF2-40B4-BE49-F238E27FC236}">
              <a16:creationId xmlns:a16="http://schemas.microsoft.com/office/drawing/2014/main" id="{C291F0CC-7A3C-410A-8AAD-3588BEDB559A}"/>
            </a:ext>
          </a:extLst>
        </xdr:cNvPr>
        <xdr:cNvSpPr txBox="1"/>
      </xdr:nvSpPr>
      <xdr:spPr>
        <a:xfrm>
          <a:off x="16357600" y="18131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12337</xdr:rowOff>
    </xdr:from>
    <xdr:to>
      <xdr:col>81</xdr:col>
      <xdr:colOff>101600</xdr:colOff>
      <xdr:row>106</xdr:row>
      <xdr:rowOff>113937</xdr:rowOff>
    </xdr:to>
    <xdr:sp macro="" textlink="">
      <xdr:nvSpPr>
        <xdr:cNvPr id="684" name="楕円 683">
          <a:extLst>
            <a:ext uri="{FF2B5EF4-FFF2-40B4-BE49-F238E27FC236}">
              <a16:creationId xmlns:a16="http://schemas.microsoft.com/office/drawing/2014/main" id="{B8CE4BB4-AF42-4156-9DBC-4F5AF5CD20A4}"/>
            </a:ext>
          </a:extLst>
        </xdr:cNvPr>
        <xdr:cNvSpPr/>
      </xdr:nvSpPr>
      <xdr:spPr>
        <a:xfrm>
          <a:off x="15430500" y="181860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30480</xdr:rowOff>
    </xdr:from>
    <xdr:to>
      <xdr:col>85</xdr:col>
      <xdr:colOff>127000</xdr:colOff>
      <xdr:row>106</xdr:row>
      <xdr:rowOff>63137</xdr:rowOff>
    </xdr:to>
    <xdr:cxnSp macro="">
      <xdr:nvCxnSpPr>
        <xdr:cNvPr id="685" name="直線コネクタ 684">
          <a:extLst>
            <a:ext uri="{FF2B5EF4-FFF2-40B4-BE49-F238E27FC236}">
              <a16:creationId xmlns:a16="http://schemas.microsoft.com/office/drawing/2014/main" id="{CDBE2712-C08F-4C75-8DC2-80F5CC7ACCFB}"/>
            </a:ext>
          </a:extLst>
        </xdr:cNvPr>
        <xdr:cNvCxnSpPr/>
      </xdr:nvCxnSpPr>
      <xdr:spPr>
        <a:xfrm flipV="1">
          <a:off x="15481300" y="18204180"/>
          <a:ext cx="8382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105</xdr:row>
      <xdr:rowOff>160927</xdr:rowOff>
    </xdr:from>
    <xdr:to>
      <xdr:col>76</xdr:col>
      <xdr:colOff>165100</xdr:colOff>
      <xdr:row>106</xdr:row>
      <xdr:rowOff>91077</xdr:rowOff>
    </xdr:to>
    <xdr:sp macro="" textlink="">
      <xdr:nvSpPr>
        <xdr:cNvPr id="686" name="楕円 685">
          <a:extLst>
            <a:ext uri="{FF2B5EF4-FFF2-40B4-BE49-F238E27FC236}">
              <a16:creationId xmlns:a16="http://schemas.microsoft.com/office/drawing/2014/main" id="{968A0774-D72C-4F33-A70D-7416E080193E}"/>
            </a:ext>
          </a:extLst>
        </xdr:cNvPr>
        <xdr:cNvSpPr/>
      </xdr:nvSpPr>
      <xdr:spPr>
        <a:xfrm>
          <a:off x="14541500" y="181631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40277</xdr:rowOff>
    </xdr:from>
    <xdr:to>
      <xdr:col>81</xdr:col>
      <xdr:colOff>50800</xdr:colOff>
      <xdr:row>106</xdr:row>
      <xdr:rowOff>63137</xdr:rowOff>
    </xdr:to>
    <xdr:cxnSp macro="">
      <xdr:nvCxnSpPr>
        <xdr:cNvPr id="687" name="直線コネクタ 686">
          <a:extLst>
            <a:ext uri="{FF2B5EF4-FFF2-40B4-BE49-F238E27FC236}">
              <a16:creationId xmlns:a16="http://schemas.microsoft.com/office/drawing/2014/main" id="{1DC3F4EF-CECF-4231-A56A-2C4DA7EA4C4A}"/>
            </a:ext>
          </a:extLst>
        </xdr:cNvPr>
        <xdr:cNvCxnSpPr/>
      </xdr:nvCxnSpPr>
      <xdr:spPr>
        <a:xfrm>
          <a:off x="14592300" y="18213977"/>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134801</xdr:rowOff>
    </xdr:from>
    <xdr:to>
      <xdr:col>72</xdr:col>
      <xdr:colOff>38100</xdr:colOff>
      <xdr:row>106</xdr:row>
      <xdr:rowOff>64951</xdr:rowOff>
    </xdr:to>
    <xdr:sp macro="" textlink="">
      <xdr:nvSpPr>
        <xdr:cNvPr id="688" name="楕円 687">
          <a:extLst>
            <a:ext uri="{FF2B5EF4-FFF2-40B4-BE49-F238E27FC236}">
              <a16:creationId xmlns:a16="http://schemas.microsoft.com/office/drawing/2014/main" id="{A739B258-EB5C-421F-842B-72E0E21820B5}"/>
            </a:ext>
          </a:extLst>
        </xdr:cNvPr>
        <xdr:cNvSpPr/>
      </xdr:nvSpPr>
      <xdr:spPr>
        <a:xfrm>
          <a:off x="13652500" y="181370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14151</xdr:rowOff>
    </xdr:from>
    <xdr:to>
      <xdr:col>76</xdr:col>
      <xdr:colOff>114300</xdr:colOff>
      <xdr:row>106</xdr:row>
      <xdr:rowOff>40277</xdr:rowOff>
    </xdr:to>
    <xdr:cxnSp macro="">
      <xdr:nvCxnSpPr>
        <xdr:cNvPr id="689" name="直線コネクタ 688">
          <a:extLst>
            <a:ext uri="{FF2B5EF4-FFF2-40B4-BE49-F238E27FC236}">
              <a16:creationId xmlns:a16="http://schemas.microsoft.com/office/drawing/2014/main" id="{BAAC0D2E-1B3A-4470-927B-6539ED1106AC}"/>
            </a:ext>
          </a:extLst>
        </xdr:cNvPr>
        <xdr:cNvCxnSpPr/>
      </xdr:nvCxnSpPr>
      <xdr:spPr>
        <a:xfrm>
          <a:off x="13703300" y="18187851"/>
          <a:ext cx="889000" cy="26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115207</xdr:rowOff>
    </xdr:from>
    <xdr:to>
      <xdr:col>67</xdr:col>
      <xdr:colOff>101600</xdr:colOff>
      <xdr:row>106</xdr:row>
      <xdr:rowOff>45357</xdr:rowOff>
    </xdr:to>
    <xdr:sp macro="" textlink="">
      <xdr:nvSpPr>
        <xdr:cNvPr id="690" name="楕円 689">
          <a:extLst>
            <a:ext uri="{FF2B5EF4-FFF2-40B4-BE49-F238E27FC236}">
              <a16:creationId xmlns:a16="http://schemas.microsoft.com/office/drawing/2014/main" id="{3053430F-8CF5-42CC-8884-5F5EBB4A7081}"/>
            </a:ext>
          </a:extLst>
        </xdr:cNvPr>
        <xdr:cNvSpPr/>
      </xdr:nvSpPr>
      <xdr:spPr>
        <a:xfrm>
          <a:off x="12763500" y="181174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105</xdr:row>
      <xdr:rowOff>166007</xdr:rowOff>
    </xdr:from>
    <xdr:to>
      <xdr:col>71</xdr:col>
      <xdr:colOff>177800</xdr:colOff>
      <xdr:row>106</xdr:row>
      <xdr:rowOff>14151</xdr:rowOff>
    </xdr:to>
    <xdr:cxnSp macro="">
      <xdr:nvCxnSpPr>
        <xdr:cNvPr id="691" name="直線コネクタ 690">
          <a:extLst>
            <a:ext uri="{FF2B5EF4-FFF2-40B4-BE49-F238E27FC236}">
              <a16:creationId xmlns:a16="http://schemas.microsoft.com/office/drawing/2014/main" id="{A15C061F-5A8F-418A-8CEB-1100F5C45146}"/>
            </a:ext>
          </a:extLst>
        </xdr:cNvPr>
        <xdr:cNvCxnSpPr/>
      </xdr:nvCxnSpPr>
      <xdr:spPr>
        <a:xfrm>
          <a:off x="12814300" y="18168257"/>
          <a:ext cx="889000" cy="19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104</xdr:row>
      <xdr:rowOff>37391</xdr:rowOff>
    </xdr:from>
    <xdr:ext cx="405111" cy="259045"/>
    <xdr:sp macro="" textlink="">
      <xdr:nvSpPr>
        <xdr:cNvPr id="692" name="n_1aveValue【公民館】&#10;有形固定資産減価償却率">
          <a:extLst>
            <a:ext uri="{FF2B5EF4-FFF2-40B4-BE49-F238E27FC236}">
              <a16:creationId xmlns:a16="http://schemas.microsoft.com/office/drawing/2014/main" id="{48C25992-BC92-48B0-9CE8-CDD5E2EBE871}"/>
            </a:ext>
          </a:extLst>
        </xdr:cNvPr>
        <xdr:cNvSpPr txBox="1"/>
      </xdr:nvSpPr>
      <xdr:spPr>
        <a:xfrm>
          <a:off x="15266044" y="178681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104</xdr:row>
      <xdr:rowOff>14532</xdr:rowOff>
    </xdr:from>
    <xdr:ext cx="405111" cy="259045"/>
    <xdr:sp macro="" textlink="">
      <xdr:nvSpPr>
        <xdr:cNvPr id="693" name="n_2aveValue【公民館】&#10;有形固定資産減価償却率">
          <a:extLst>
            <a:ext uri="{FF2B5EF4-FFF2-40B4-BE49-F238E27FC236}">
              <a16:creationId xmlns:a16="http://schemas.microsoft.com/office/drawing/2014/main" id="{DB8BBBCC-E658-4F79-8928-000920AB11C1}"/>
            </a:ext>
          </a:extLst>
        </xdr:cNvPr>
        <xdr:cNvSpPr txBox="1"/>
      </xdr:nvSpPr>
      <xdr:spPr>
        <a:xfrm>
          <a:off x="14389744" y="178453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104</xdr:row>
      <xdr:rowOff>39025</xdr:rowOff>
    </xdr:from>
    <xdr:ext cx="405111" cy="259045"/>
    <xdr:sp macro="" textlink="">
      <xdr:nvSpPr>
        <xdr:cNvPr id="694" name="n_3aveValue【公民館】&#10;有形固定資産減価償却率">
          <a:extLst>
            <a:ext uri="{FF2B5EF4-FFF2-40B4-BE49-F238E27FC236}">
              <a16:creationId xmlns:a16="http://schemas.microsoft.com/office/drawing/2014/main" id="{3D28E9AD-263E-40DA-952E-C5B9962C190C}"/>
            </a:ext>
          </a:extLst>
        </xdr:cNvPr>
        <xdr:cNvSpPr txBox="1"/>
      </xdr:nvSpPr>
      <xdr:spPr>
        <a:xfrm>
          <a:off x="13500744" y="178698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104</xdr:row>
      <xdr:rowOff>60251</xdr:rowOff>
    </xdr:from>
    <xdr:ext cx="405111" cy="259045"/>
    <xdr:sp macro="" textlink="">
      <xdr:nvSpPr>
        <xdr:cNvPr id="695" name="n_4aveValue【公民館】&#10;有形固定資産減価償却率">
          <a:extLst>
            <a:ext uri="{FF2B5EF4-FFF2-40B4-BE49-F238E27FC236}">
              <a16:creationId xmlns:a16="http://schemas.microsoft.com/office/drawing/2014/main" id="{AA0B6782-57EC-4E5C-B61A-DB77024F3F3C}"/>
            </a:ext>
          </a:extLst>
        </xdr:cNvPr>
        <xdr:cNvSpPr txBox="1"/>
      </xdr:nvSpPr>
      <xdr:spPr>
        <a:xfrm>
          <a:off x="12611744" y="178910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105064</xdr:rowOff>
    </xdr:from>
    <xdr:ext cx="405111" cy="259045"/>
    <xdr:sp macro="" textlink="">
      <xdr:nvSpPr>
        <xdr:cNvPr id="696" name="n_1mainValue【公民館】&#10;有形固定資産減価償却率">
          <a:extLst>
            <a:ext uri="{FF2B5EF4-FFF2-40B4-BE49-F238E27FC236}">
              <a16:creationId xmlns:a16="http://schemas.microsoft.com/office/drawing/2014/main" id="{BC560481-E713-4516-9102-12237B8CA6D0}"/>
            </a:ext>
          </a:extLst>
        </xdr:cNvPr>
        <xdr:cNvSpPr txBox="1"/>
      </xdr:nvSpPr>
      <xdr:spPr>
        <a:xfrm>
          <a:off x="15266044" y="182787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82204</xdr:rowOff>
    </xdr:from>
    <xdr:ext cx="405111" cy="259045"/>
    <xdr:sp macro="" textlink="">
      <xdr:nvSpPr>
        <xdr:cNvPr id="697" name="n_2mainValue【公民館】&#10;有形固定資産減価償却率">
          <a:extLst>
            <a:ext uri="{FF2B5EF4-FFF2-40B4-BE49-F238E27FC236}">
              <a16:creationId xmlns:a16="http://schemas.microsoft.com/office/drawing/2014/main" id="{A334D4FF-82C9-4C9B-8C63-363DA19B1953}"/>
            </a:ext>
          </a:extLst>
        </xdr:cNvPr>
        <xdr:cNvSpPr txBox="1"/>
      </xdr:nvSpPr>
      <xdr:spPr>
        <a:xfrm>
          <a:off x="14389744" y="1825590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56078</xdr:rowOff>
    </xdr:from>
    <xdr:ext cx="405111" cy="259045"/>
    <xdr:sp macro="" textlink="">
      <xdr:nvSpPr>
        <xdr:cNvPr id="698" name="n_3mainValue【公民館】&#10;有形固定資産減価償却率">
          <a:extLst>
            <a:ext uri="{FF2B5EF4-FFF2-40B4-BE49-F238E27FC236}">
              <a16:creationId xmlns:a16="http://schemas.microsoft.com/office/drawing/2014/main" id="{9194ED83-E1B0-4ACF-BFCB-EB08EBB94EE7}"/>
            </a:ext>
          </a:extLst>
        </xdr:cNvPr>
        <xdr:cNvSpPr txBox="1"/>
      </xdr:nvSpPr>
      <xdr:spPr>
        <a:xfrm>
          <a:off x="13500744" y="182297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36484</xdr:rowOff>
    </xdr:from>
    <xdr:ext cx="405111" cy="259045"/>
    <xdr:sp macro="" textlink="">
      <xdr:nvSpPr>
        <xdr:cNvPr id="699" name="n_4mainValue【公民館】&#10;有形固定資産減価償却率">
          <a:extLst>
            <a:ext uri="{FF2B5EF4-FFF2-40B4-BE49-F238E27FC236}">
              <a16:creationId xmlns:a16="http://schemas.microsoft.com/office/drawing/2014/main" id="{4F76D202-AD12-4765-87FA-D0009E36B954}"/>
            </a:ext>
          </a:extLst>
        </xdr:cNvPr>
        <xdr:cNvSpPr txBox="1"/>
      </xdr:nvSpPr>
      <xdr:spPr>
        <a:xfrm>
          <a:off x="12611744" y="182101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00" name="正方形/長方形 699">
          <a:extLst>
            <a:ext uri="{FF2B5EF4-FFF2-40B4-BE49-F238E27FC236}">
              <a16:creationId xmlns:a16="http://schemas.microsoft.com/office/drawing/2014/main" id="{2F420532-1E70-4ADC-AF30-A62E134A5D51}"/>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01" name="正方形/長方形 700">
          <a:extLst>
            <a:ext uri="{FF2B5EF4-FFF2-40B4-BE49-F238E27FC236}">
              <a16:creationId xmlns:a16="http://schemas.microsoft.com/office/drawing/2014/main" id="{AE0B53BD-9D89-469B-98D8-9B7C8BA42CB1}"/>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2" name="正方形/長方形 701">
          <a:extLst>
            <a:ext uri="{FF2B5EF4-FFF2-40B4-BE49-F238E27FC236}">
              <a16:creationId xmlns:a16="http://schemas.microsoft.com/office/drawing/2014/main" id="{E7A9EC44-2373-460C-B681-B3E466B62ED3}"/>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22/100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3" name="正方形/長方形 702">
          <a:extLst>
            <a:ext uri="{FF2B5EF4-FFF2-40B4-BE49-F238E27FC236}">
              <a16:creationId xmlns:a16="http://schemas.microsoft.com/office/drawing/2014/main" id="{9A5FABC4-D4E1-40AF-ADC9-9A7FE0AEB992}"/>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4" name="正方形/長方形 703">
          <a:extLst>
            <a:ext uri="{FF2B5EF4-FFF2-40B4-BE49-F238E27FC236}">
              <a16:creationId xmlns:a16="http://schemas.microsoft.com/office/drawing/2014/main" id="{91C7FE73-D5CB-422E-861D-982F67BD7949}"/>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5" name="正方形/長方形 704">
          <a:extLst>
            <a:ext uri="{FF2B5EF4-FFF2-40B4-BE49-F238E27FC236}">
              <a16:creationId xmlns:a16="http://schemas.microsoft.com/office/drawing/2014/main" id="{EE1EF6D1-B8CE-4251-979A-E7AA894B3808}"/>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6" name="正方形/長方形 705">
          <a:extLst>
            <a:ext uri="{FF2B5EF4-FFF2-40B4-BE49-F238E27FC236}">
              <a16:creationId xmlns:a16="http://schemas.microsoft.com/office/drawing/2014/main" id="{EED189CD-7A23-4B1C-B89B-1FB4C9B7B76B}"/>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07" name="正方形/長方形 706">
          <a:extLst>
            <a:ext uri="{FF2B5EF4-FFF2-40B4-BE49-F238E27FC236}">
              <a16:creationId xmlns:a16="http://schemas.microsoft.com/office/drawing/2014/main" id="{CFB26CED-5D3E-4E40-95B4-BF8BD4B415CF}"/>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08" name="テキスト ボックス 707">
          <a:extLst>
            <a:ext uri="{FF2B5EF4-FFF2-40B4-BE49-F238E27FC236}">
              <a16:creationId xmlns:a16="http://schemas.microsoft.com/office/drawing/2014/main" id="{C23A8F11-AA45-4C9A-819F-86E91BC4CD3A}"/>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09" name="直線コネクタ 708">
          <a:extLst>
            <a:ext uri="{FF2B5EF4-FFF2-40B4-BE49-F238E27FC236}">
              <a16:creationId xmlns:a16="http://schemas.microsoft.com/office/drawing/2014/main" id="{5965ED3A-050D-494D-B9F1-C439D2828944}"/>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710" name="直線コネクタ 709">
          <a:extLst>
            <a:ext uri="{FF2B5EF4-FFF2-40B4-BE49-F238E27FC236}">
              <a16:creationId xmlns:a16="http://schemas.microsoft.com/office/drawing/2014/main" id="{EEA1BA3A-4CD8-46DD-BF28-6F1887F00B38}"/>
            </a:ext>
          </a:extLst>
        </xdr:cNvPr>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711" name="テキスト ボックス 710">
          <a:extLst>
            <a:ext uri="{FF2B5EF4-FFF2-40B4-BE49-F238E27FC236}">
              <a16:creationId xmlns:a16="http://schemas.microsoft.com/office/drawing/2014/main" id="{60DDC685-4C53-4956-9546-98EC9217DD33}"/>
            </a:ext>
          </a:extLst>
        </xdr:cNvPr>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712" name="直線コネクタ 711">
          <a:extLst>
            <a:ext uri="{FF2B5EF4-FFF2-40B4-BE49-F238E27FC236}">
              <a16:creationId xmlns:a16="http://schemas.microsoft.com/office/drawing/2014/main" id="{456B2D95-B74C-41B6-9BAC-20550AF47C7B}"/>
            </a:ext>
          </a:extLst>
        </xdr:cNvPr>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713" name="テキスト ボックス 712">
          <a:extLst>
            <a:ext uri="{FF2B5EF4-FFF2-40B4-BE49-F238E27FC236}">
              <a16:creationId xmlns:a16="http://schemas.microsoft.com/office/drawing/2014/main" id="{CC83928F-601B-4B19-9DD8-7168E4A6EE0F}"/>
            </a:ext>
          </a:extLst>
        </xdr:cNvPr>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714" name="直線コネクタ 713">
          <a:extLst>
            <a:ext uri="{FF2B5EF4-FFF2-40B4-BE49-F238E27FC236}">
              <a16:creationId xmlns:a16="http://schemas.microsoft.com/office/drawing/2014/main" id="{42164E38-842C-4759-B0AC-FF2E1705C896}"/>
            </a:ext>
          </a:extLst>
        </xdr:cNvPr>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103</xdr:row>
      <xdr:rowOff>105427</xdr:rowOff>
    </xdr:from>
    <xdr:ext cx="531299" cy="259045"/>
    <xdr:sp macro="" textlink="">
      <xdr:nvSpPr>
        <xdr:cNvPr id="715" name="テキスト ボックス 714">
          <a:extLst>
            <a:ext uri="{FF2B5EF4-FFF2-40B4-BE49-F238E27FC236}">
              <a16:creationId xmlns:a16="http://schemas.microsoft.com/office/drawing/2014/main" id="{010FE4DC-CC52-48F4-9D3A-36A904495A47}"/>
            </a:ext>
          </a:extLst>
        </xdr:cNvPr>
        <xdr:cNvSpPr txBox="1"/>
      </xdr:nvSpPr>
      <xdr:spPr>
        <a:xfrm>
          <a:off x="17756701" y="177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716" name="直線コネクタ 715">
          <a:extLst>
            <a:ext uri="{FF2B5EF4-FFF2-40B4-BE49-F238E27FC236}">
              <a16:creationId xmlns:a16="http://schemas.microsoft.com/office/drawing/2014/main" id="{864C3304-F0ED-4D97-8D75-A49C818E9F6E}"/>
            </a:ext>
          </a:extLst>
        </xdr:cNvPr>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101</xdr:row>
      <xdr:rowOff>67327</xdr:rowOff>
    </xdr:from>
    <xdr:ext cx="531299" cy="259045"/>
    <xdr:sp macro="" textlink="">
      <xdr:nvSpPr>
        <xdr:cNvPr id="717" name="テキスト ボックス 716">
          <a:extLst>
            <a:ext uri="{FF2B5EF4-FFF2-40B4-BE49-F238E27FC236}">
              <a16:creationId xmlns:a16="http://schemas.microsoft.com/office/drawing/2014/main" id="{4E3F52DF-76DE-4A94-89E7-AA68EE0CB048}"/>
            </a:ext>
          </a:extLst>
        </xdr:cNvPr>
        <xdr:cNvSpPr txBox="1"/>
      </xdr:nvSpPr>
      <xdr:spPr>
        <a:xfrm>
          <a:off x="17756701" y="173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718" name="直線コネクタ 717">
          <a:extLst>
            <a:ext uri="{FF2B5EF4-FFF2-40B4-BE49-F238E27FC236}">
              <a16:creationId xmlns:a16="http://schemas.microsoft.com/office/drawing/2014/main" id="{42B172D0-F50A-4DEF-A59D-06E1DD38FE06}"/>
            </a:ext>
          </a:extLst>
        </xdr:cNvPr>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99</xdr:row>
      <xdr:rowOff>29227</xdr:rowOff>
    </xdr:from>
    <xdr:ext cx="531299" cy="259045"/>
    <xdr:sp macro="" textlink="">
      <xdr:nvSpPr>
        <xdr:cNvPr id="719" name="テキスト ボックス 718">
          <a:extLst>
            <a:ext uri="{FF2B5EF4-FFF2-40B4-BE49-F238E27FC236}">
              <a16:creationId xmlns:a16="http://schemas.microsoft.com/office/drawing/2014/main" id="{1AF0D22B-A4D9-40AD-A9F6-D76F40B13DDB}"/>
            </a:ext>
          </a:extLst>
        </xdr:cNvPr>
        <xdr:cNvSpPr txBox="1"/>
      </xdr:nvSpPr>
      <xdr:spPr>
        <a:xfrm>
          <a:off x="17756701" y="1700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20" name="直線コネクタ 719">
          <a:extLst>
            <a:ext uri="{FF2B5EF4-FFF2-40B4-BE49-F238E27FC236}">
              <a16:creationId xmlns:a16="http://schemas.microsoft.com/office/drawing/2014/main" id="{A2AE72F1-3AA9-4285-B0F2-AAF355F82269}"/>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96</xdr:row>
      <xdr:rowOff>162577</xdr:rowOff>
    </xdr:from>
    <xdr:ext cx="531299" cy="259045"/>
    <xdr:sp macro="" textlink="">
      <xdr:nvSpPr>
        <xdr:cNvPr id="721" name="テキスト ボックス 720">
          <a:extLst>
            <a:ext uri="{FF2B5EF4-FFF2-40B4-BE49-F238E27FC236}">
              <a16:creationId xmlns:a16="http://schemas.microsoft.com/office/drawing/2014/main" id="{96A2397B-3684-4C85-8DE1-76292BB8E36A}"/>
            </a:ext>
          </a:extLst>
        </xdr:cNvPr>
        <xdr:cNvSpPr txBox="1"/>
      </xdr:nvSpPr>
      <xdr:spPr>
        <a:xfrm>
          <a:off x="17756701" y="1662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22" name="【公民館】&#10;一人当たり面積グラフ枠">
          <a:extLst>
            <a:ext uri="{FF2B5EF4-FFF2-40B4-BE49-F238E27FC236}">
              <a16:creationId xmlns:a16="http://schemas.microsoft.com/office/drawing/2014/main" id="{B15B8AA2-0A27-4D90-850D-4DB7F2B421D2}"/>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136550</xdr:rowOff>
    </xdr:from>
    <xdr:to>
      <xdr:col>116</xdr:col>
      <xdr:colOff>62864</xdr:colOff>
      <xdr:row>108</xdr:row>
      <xdr:rowOff>150952</xdr:rowOff>
    </xdr:to>
    <xdr:cxnSp macro="">
      <xdr:nvCxnSpPr>
        <xdr:cNvPr id="723" name="直線コネクタ 722">
          <a:extLst>
            <a:ext uri="{FF2B5EF4-FFF2-40B4-BE49-F238E27FC236}">
              <a16:creationId xmlns:a16="http://schemas.microsoft.com/office/drawing/2014/main" id="{522E264E-556E-4CD8-A392-C69A53E056D6}"/>
            </a:ext>
          </a:extLst>
        </xdr:cNvPr>
        <xdr:cNvCxnSpPr/>
      </xdr:nvCxnSpPr>
      <xdr:spPr>
        <a:xfrm flipV="1">
          <a:off x="22160864" y="17281550"/>
          <a:ext cx="0" cy="13860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154779</xdr:rowOff>
    </xdr:from>
    <xdr:ext cx="469744" cy="259045"/>
    <xdr:sp macro="" textlink="">
      <xdr:nvSpPr>
        <xdr:cNvPr id="724" name="【公民館】&#10;一人当たり面積最小値テキスト">
          <a:extLst>
            <a:ext uri="{FF2B5EF4-FFF2-40B4-BE49-F238E27FC236}">
              <a16:creationId xmlns:a16="http://schemas.microsoft.com/office/drawing/2014/main" id="{E9E3973F-444E-4AE8-BDCA-F05BA3B635C6}"/>
            </a:ext>
          </a:extLst>
        </xdr:cNvPr>
        <xdr:cNvSpPr txBox="1"/>
      </xdr:nvSpPr>
      <xdr:spPr>
        <a:xfrm>
          <a:off x="22199600" y="186713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150952</xdr:rowOff>
    </xdr:from>
    <xdr:to>
      <xdr:col>116</xdr:col>
      <xdr:colOff>152400</xdr:colOff>
      <xdr:row>108</xdr:row>
      <xdr:rowOff>150952</xdr:rowOff>
    </xdr:to>
    <xdr:cxnSp macro="">
      <xdr:nvCxnSpPr>
        <xdr:cNvPr id="725" name="直線コネクタ 724">
          <a:extLst>
            <a:ext uri="{FF2B5EF4-FFF2-40B4-BE49-F238E27FC236}">
              <a16:creationId xmlns:a16="http://schemas.microsoft.com/office/drawing/2014/main" id="{5DED76C3-CA27-4799-9795-19DB257B4B2F}"/>
            </a:ext>
          </a:extLst>
        </xdr:cNvPr>
        <xdr:cNvCxnSpPr/>
      </xdr:nvCxnSpPr>
      <xdr:spPr>
        <a:xfrm>
          <a:off x="22072600" y="186675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83227</xdr:rowOff>
    </xdr:from>
    <xdr:ext cx="534377" cy="259045"/>
    <xdr:sp macro="" textlink="">
      <xdr:nvSpPr>
        <xdr:cNvPr id="726" name="【公民館】&#10;一人当たり面積最大値テキスト">
          <a:extLst>
            <a:ext uri="{FF2B5EF4-FFF2-40B4-BE49-F238E27FC236}">
              <a16:creationId xmlns:a16="http://schemas.microsoft.com/office/drawing/2014/main" id="{805F50AE-AA28-40B3-BFBB-042F7CB723EB}"/>
            </a:ext>
          </a:extLst>
        </xdr:cNvPr>
        <xdr:cNvSpPr txBox="1"/>
      </xdr:nvSpPr>
      <xdr:spPr>
        <a:xfrm>
          <a:off x="22199600" y="170567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18.208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136550</xdr:rowOff>
    </xdr:from>
    <xdr:to>
      <xdr:col>116</xdr:col>
      <xdr:colOff>152400</xdr:colOff>
      <xdr:row>100</xdr:row>
      <xdr:rowOff>136550</xdr:rowOff>
    </xdr:to>
    <xdr:cxnSp macro="">
      <xdr:nvCxnSpPr>
        <xdr:cNvPr id="727" name="直線コネクタ 726">
          <a:extLst>
            <a:ext uri="{FF2B5EF4-FFF2-40B4-BE49-F238E27FC236}">
              <a16:creationId xmlns:a16="http://schemas.microsoft.com/office/drawing/2014/main" id="{6A63611D-7284-4E64-9483-D8B85ABF671F}"/>
            </a:ext>
          </a:extLst>
        </xdr:cNvPr>
        <xdr:cNvCxnSpPr/>
      </xdr:nvCxnSpPr>
      <xdr:spPr>
        <a:xfrm>
          <a:off x="22072600" y="17281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107</xdr:row>
      <xdr:rowOff>170933</xdr:rowOff>
    </xdr:from>
    <xdr:ext cx="469744" cy="259045"/>
    <xdr:sp macro="" textlink="">
      <xdr:nvSpPr>
        <xdr:cNvPr id="728" name="【公民館】&#10;一人当たり面積平均値テキスト">
          <a:extLst>
            <a:ext uri="{FF2B5EF4-FFF2-40B4-BE49-F238E27FC236}">
              <a16:creationId xmlns:a16="http://schemas.microsoft.com/office/drawing/2014/main" id="{8F7318C8-B74C-4EAB-AF62-87B223C6103F}"/>
            </a:ext>
          </a:extLst>
        </xdr:cNvPr>
        <xdr:cNvSpPr txBox="1"/>
      </xdr:nvSpPr>
      <xdr:spPr>
        <a:xfrm>
          <a:off x="22199600" y="1851608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21056</xdr:rowOff>
    </xdr:from>
    <xdr:to>
      <xdr:col>116</xdr:col>
      <xdr:colOff>114300</xdr:colOff>
      <xdr:row>108</xdr:row>
      <xdr:rowOff>122656</xdr:rowOff>
    </xdr:to>
    <xdr:sp macro="" textlink="">
      <xdr:nvSpPr>
        <xdr:cNvPr id="729" name="フローチャート: 判断 728">
          <a:extLst>
            <a:ext uri="{FF2B5EF4-FFF2-40B4-BE49-F238E27FC236}">
              <a16:creationId xmlns:a16="http://schemas.microsoft.com/office/drawing/2014/main" id="{F65F6519-E958-4C11-B1D1-50106194B8E7}"/>
            </a:ext>
          </a:extLst>
        </xdr:cNvPr>
        <xdr:cNvSpPr/>
      </xdr:nvSpPr>
      <xdr:spPr>
        <a:xfrm>
          <a:off x="22110700" y="185376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108</xdr:row>
      <xdr:rowOff>24791</xdr:rowOff>
    </xdr:from>
    <xdr:to>
      <xdr:col>112</xdr:col>
      <xdr:colOff>38100</xdr:colOff>
      <xdr:row>108</xdr:row>
      <xdr:rowOff>126391</xdr:rowOff>
    </xdr:to>
    <xdr:sp macro="" textlink="">
      <xdr:nvSpPr>
        <xdr:cNvPr id="730" name="フローチャート: 判断 729">
          <a:extLst>
            <a:ext uri="{FF2B5EF4-FFF2-40B4-BE49-F238E27FC236}">
              <a16:creationId xmlns:a16="http://schemas.microsoft.com/office/drawing/2014/main" id="{0B40703D-1D46-490D-9495-111B173CFFB6}"/>
            </a:ext>
          </a:extLst>
        </xdr:cNvPr>
        <xdr:cNvSpPr/>
      </xdr:nvSpPr>
      <xdr:spPr>
        <a:xfrm>
          <a:off x="21272500" y="185413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108</xdr:row>
      <xdr:rowOff>30048</xdr:rowOff>
    </xdr:from>
    <xdr:to>
      <xdr:col>107</xdr:col>
      <xdr:colOff>101600</xdr:colOff>
      <xdr:row>108</xdr:row>
      <xdr:rowOff>131648</xdr:rowOff>
    </xdr:to>
    <xdr:sp macro="" textlink="">
      <xdr:nvSpPr>
        <xdr:cNvPr id="731" name="フローチャート: 判断 730">
          <a:extLst>
            <a:ext uri="{FF2B5EF4-FFF2-40B4-BE49-F238E27FC236}">
              <a16:creationId xmlns:a16="http://schemas.microsoft.com/office/drawing/2014/main" id="{CCB33124-001D-4B10-8C73-1B22F4A58264}"/>
            </a:ext>
          </a:extLst>
        </xdr:cNvPr>
        <xdr:cNvSpPr/>
      </xdr:nvSpPr>
      <xdr:spPr>
        <a:xfrm>
          <a:off x="20383500" y="18546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108</xdr:row>
      <xdr:rowOff>27381</xdr:rowOff>
    </xdr:from>
    <xdr:to>
      <xdr:col>102</xdr:col>
      <xdr:colOff>165100</xdr:colOff>
      <xdr:row>108</xdr:row>
      <xdr:rowOff>128981</xdr:rowOff>
    </xdr:to>
    <xdr:sp macro="" textlink="">
      <xdr:nvSpPr>
        <xdr:cNvPr id="732" name="フローチャート: 判断 731">
          <a:extLst>
            <a:ext uri="{FF2B5EF4-FFF2-40B4-BE49-F238E27FC236}">
              <a16:creationId xmlns:a16="http://schemas.microsoft.com/office/drawing/2014/main" id="{539FC4FC-164C-4105-93C8-B84405FBE067}"/>
            </a:ext>
          </a:extLst>
        </xdr:cNvPr>
        <xdr:cNvSpPr/>
      </xdr:nvSpPr>
      <xdr:spPr>
        <a:xfrm>
          <a:off x="19494500" y="185439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108</xdr:row>
      <xdr:rowOff>26848</xdr:rowOff>
    </xdr:from>
    <xdr:to>
      <xdr:col>98</xdr:col>
      <xdr:colOff>38100</xdr:colOff>
      <xdr:row>108</xdr:row>
      <xdr:rowOff>128448</xdr:rowOff>
    </xdr:to>
    <xdr:sp macro="" textlink="">
      <xdr:nvSpPr>
        <xdr:cNvPr id="733" name="フローチャート: 判断 732">
          <a:extLst>
            <a:ext uri="{FF2B5EF4-FFF2-40B4-BE49-F238E27FC236}">
              <a16:creationId xmlns:a16="http://schemas.microsoft.com/office/drawing/2014/main" id="{468FFEF4-0A0D-4C09-97B0-3786E1F82D16}"/>
            </a:ext>
          </a:extLst>
        </xdr:cNvPr>
        <xdr:cNvSpPr/>
      </xdr:nvSpPr>
      <xdr:spPr>
        <a:xfrm>
          <a:off x="18605500" y="185434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4" name="テキスト ボックス 733">
          <a:extLst>
            <a:ext uri="{FF2B5EF4-FFF2-40B4-BE49-F238E27FC236}">
              <a16:creationId xmlns:a16="http://schemas.microsoft.com/office/drawing/2014/main" id="{53C92291-817C-4294-A92B-BF00FFB2FD9B}"/>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5" name="テキスト ボックス 734">
          <a:extLst>
            <a:ext uri="{FF2B5EF4-FFF2-40B4-BE49-F238E27FC236}">
              <a16:creationId xmlns:a16="http://schemas.microsoft.com/office/drawing/2014/main" id="{4EC689A7-FA62-45FA-8ADE-7C0CA420B1E4}"/>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6" name="テキスト ボックス 735">
          <a:extLst>
            <a:ext uri="{FF2B5EF4-FFF2-40B4-BE49-F238E27FC236}">
              <a16:creationId xmlns:a16="http://schemas.microsoft.com/office/drawing/2014/main" id="{4775F3B3-3C0F-4DB0-9FBA-F06838A7B799}"/>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7" name="テキスト ボックス 736">
          <a:extLst>
            <a:ext uri="{FF2B5EF4-FFF2-40B4-BE49-F238E27FC236}">
              <a16:creationId xmlns:a16="http://schemas.microsoft.com/office/drawing/2014/main" id="{842676FD-3997-405D-BDBC-A37D64C1F07C}"/>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8" name="テキスト ボックス 737">
          <a:extLst>
            <a:ext uri="{FF2B5EF4-FFF2-40B4-BE49-F238E27FC236}">
              <a16:creationId xmlns:a16="http://schemas.microsoft.com/office/drawing/2014/main" id="{18357E76-27EE-4B6B-A274-E80F98B3867B}"/>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154406</xdr:rowOff>
    </xdr:from>
    <xdr:to>
      <xdr:col>116</xdr:col>
      <xdr:colOff>114300</xdr:colOff>
      <xdr:row>108</xdr:row>
      <xdr:rowOff>84556</xdr:rowOff>
    </xdr:to>
    <xdr:sp macro="" textlink="">
      <xdr:nvSpPr>
        <xdr:cNvPr id="739" name="楕円 738">
          <a:extLst>
            <a:ext uri="{FF2B5EF4-FFF2-40B4-BE49-F238E27FC236}">
              <a16:creationId xmlns:a16="http://schemas.microsoft.com/office/drawing/2014/main" id="{117038C5-42C4-4058-B07A-C0A171D33EDC}"/>
            </a:ext>
          </a:extLst>
        </xdr:cNvPr>
        <xdr:cNvSpPr/>
      </xdr:nvSpPr>
      <xdr:spPr>
        <a:xfrm>
          <a:off x="22110700" y="18499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106</xdr:row>
      <xdr:rowOff>113783</xdr:rowOff>
    </xdr:from>
    <xdr:ext cx="469744" cy="259045"/>
    <xdr:sp macro="" textlink="">
      <xdr:nvSpPr>
        <xdr:cNvPr id="740" name="【公民館】&#10;一人当たり面積該当値テキスト">
          <a:extLst>
            <a:ext uri="{FF2B5EF4-FFF2-40B4-BE49-F238E27FC236}">
              <a16:creationId xmlns:a16="http://schemas.microsoft.com/office/drawing/2014/main" id="{CC5A996F-3D0D-4C6D-9189-FE3822581FCC}"/>
            </a:ext>
          </a:extLst>
        </xdr:cNvPr>
        <xdr:cNvSpPr txBox="1"/>
      </xdr:nvSpPr>
      <xdr:spPr>
        <a:xfrm>
          <a:off x="22199600" y="182874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149073</xdr:rowOff>
    </xdr:from>
    <xdr:to>
      <xdr:col>112</xdr:col>
      <xdr:colOff>38100</xdr:colOff>
      <xdr:row>108</xdr:row>
      <xdr:rowOff>79223</xdr:rowOff>
    </xdr:to>
    <xdr:sp macro="" textlink="">
      <xdr:nvSpPr>
        <xdr:cNvPr id="741" name="楕円 740">
          <a:extLst>
            <a:ext uri="{FF2B5EF4-FFF2-40B4-BE49-F238E27FC236}">
              <a16:creationId xmlns:a16="http://schemas.microsoft.com/office/drawing/2014/main" id="{D3C3B93C-16F1-42C2-963D-772D5BF42B2E}"/>
            </a:ext>
          </a:extLst>
        </xdr:cNvPr>
        <xdr:cNvSpPr/>
      </xdr:nvSpPr>
      <xdr:spPr>
        <a:xfrm>
          <a:off x="21272500" y="184942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28423</xdr:rowOff>
    </xdr:from>
    <xdr:to>
      <xdr:col>116</xdr:col>
      <xdr:colOff>63500</xdr:colOff>
      <xdr:row>108</xdr:row>
      <xdr:rowOff>33756</xdr:rowOff>
    </xdr:to>
    <xdr:cxnSp macro="">
      <xdr:nvCxnSpPr>
        <xdr:cNvPr id="742" name="直線コネクタ 741">
          <a:extLst>
            <a:ext uri="{FF2B5EF4-FFF2-40B4-BE49-F238E27FC236}">
              <a16:creationId xmlns:a16="http://schemas.microsoft.com/office/drawing/2014/main" id="{A549235A-CE61-433F-8DB2-F8CEDAC752E1}"/>
            </a:ext>
          </a:extLst>
        </xdr:cNvPr>
        <xdr:cNvCxnSpPr/>
      </xdr:nvCxnSpPr>
      <xdr:spPr>
        <a:xfrm>
          <a:off x="21323300" y="18545023"/>
          <a:ext cx="838200" cy="53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150825</xdr:rowOff>
    </xdr:from>
    <xdr:to>
      <xdr:col>107</xdr:col>
      <xdr:colOff>101600</xdr:colOff>
      <xdr:row>108</xdr:row>
      <xdr:rowOff>80975</xdr:rowOff>
    </xdr:to>
    <xdr:sp macro="" textlink="">
      <xdr:nvSpPr>
        <xdr:cNvPr id="743" name="楕円 742">
          <a:extLst>
            <a:ext uri="{FF2B5EF4-FFF2-40B4-BE49-F238E27FC236}">
              <a16:creationId xmlns:a16="http://schemas.microsoft.com/office/drawing/2014/main" id="{63552B8E-BA3D-4636-BA93-1E5314A5DF70}"/>
            </a:ext>
          </a:extLst>
        </xdr:cNvPr>
        <xdr:cNvSpPr/>
      </xdr:nvSpPr>
      <xdr:spPr>
        <a:xfrm>
          <a:off x="20383500" y="18495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28423</xdr:rowOff>
    </xdr:from>
    <xdr:to>
      <xdr:col>111</xdr:col>
      <xdr:colOff>177800</xdr:colOff>
      <xdr:row>108</xdr:row>
      <xdr:rowOff>30175</xdr:rowOff>
    </xdr:to>
    <xdr:cxnSp macro="">
      <xdr:nvCxnSpPr>
        <xdr:cNvPr id="744" name="直線コネクタ 743">
          <a:extLst>
            <a:ext uri="{FF2B5EF4-FFF2-40B4-BE49-F238E27FC236}">
              <a16:creationId xmlns:a16="http://schemas.microsoft.com/office/drawing/2014/main" id="{788E7DC3-0627-4632-A7D5-5EFA04176A28}"/>
            </a:ext>
          </a:extLst>
        </xdr:cNvPr>
        <xdr:cNvCxnSpPr/>
      </xdr:nvCxnSpPr>
      <xdr:spPr>
        <a:xfrm flipV="1">
          <a:off x="20434300" y="18545023"/>
          <a:ext cx="889000" cy="17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152578</xdr:rowOff>
    </xdr:from>
    <xdr:to>
      <xdr:col>102</xdr:col>
      <xdr:colOff>165100</xdr:colOff>
      <xdr:row>108</xdr:row>
      <xdr:rowOff>82728</xdr:rowOff>
    </xdr:to>
    <xdr:sp macro="" textlink="">
      <xdr:nvSpPr>
        <xdr:cNvPr id="745" name="楕円 744">
          <a:extLst>
            <a:ext uri="{FF2B5EF4-FFF2-40B4-BE49-F238E27FC236}">
              <a16:creationId xmlns:a16="http://schemas.microsoft.com/office/drawing/2014/main" id="{C932D2CD-54EA-4E2D-84AF-735FAA87BE72}"/>
            </a:ext>
          </a:extLst>
        </xdr:cNvPr>
        <xdr:cNvSpPr/>
      </xdr:nvSpPr>
      <xdr:spPr>
        <a:xfrm>
          <a:off x="19494500" y="18497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30175</xdr:rowOff>
    </xdr:from>
    <xdr:to>
      <xdr:col>107</xdr:col>
      <xdr:colOff>50800</xdr:colOff>
      <xdr:row>108</xdr:row>
      <xdr:rowOff>31928</xdr:rowOff>
    </xdr:to>
    <xdr:cxnSp macro="">
      <xdr:nvCxnSpPr>
        <xdr:cNvPr id="746" name="直線コネクタ 745">
          <a:extLst>
            <a:ext uri="{FF2B5EF4-FFF2-40B4-BE49-F238E27FC236}">
              <a16:creationId xmlns:a16="http://schemas.microsoft.com/office/drawing/2014/main" id="{A9AF0878-53D7-4E63-B32D-D1D7A0507BBC}"/>
            </a:ext>
          </a:extLst>
        </xdr:cNvPr>
        <xdr:cNvCxnSpPr/>
      </xdr:nvCxnSpPr>
      <xdr:spPr>
        <a:xfrm flipV="1">
          <a:off x="19545300" y="18546775"/>
          <a:ext cx="889000" cy="17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154406</xdr:rowOff>
    </xdr:from>
    <xdr:to>
      <xdr:col>98</xdr:col>
      <xdr:colOff>38100</xdr:colOff>
      <xdr:row>108</xdr:row>
      <xdr:rowOff>84556</xdr:rowOff>
    </xdr:to>
    <xdr:sp macro="" textlink="">
      <xdr:nvSpPr>
        <xdr:cNvPr id="747" name="楕円 746">
          <a:extLst>
            <a:ext uri="{FF2B5EF4-FFF2-40B4-BE49-F238E27FC236}">
              <a16:creationId xmlns:a16="http://schemas.microsoft.com/office/drawing/2014/main" id="{5BFAB85F-9692-4197-B7D6-5AA30EE438BE}"/>
            </a:ext>
          </a:extLst>
        </xdr:cNvPr>
        <xdr:cNvSpPr/>
      </xdr:nvSpPr>
      <xdr:spPr>
        <a:xfrm>
          <a:off x="18605500" y="18499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31928</xdr:rowOff>
    </xdr:from>
    <xdr:to>
      <xdr:col>102</xdr:col>
      <xdr:colOff>114300</xdr:colOff>
      <xdr:row>108</xdr:row>
      <xdr:rowOff>33756</xdr:rowOff>
    </xdr:to>
    <xdr:cxnSp macro="">
      <xdr:nvCxnSpPr>
        <xdr:cNvPr id="748" name="直線コネクタ 747">
          <a:extLst>
            <a:ext uri="{FF2B5EF4-FFF2-40B4-BE49-F238E27FC236}">
              <a16:creationId xmlns:a16="http://schemas.microsoft.com/office/drawing/2014/main" id="{C9BCCE12-EB79-4094-8504-DF95C4B2B2B6}"/>
            </a:ext>
          </a:extLst>
        </xdr:cNvPr>
        <xdr:cNvCxnSpPr/>
      </xdr:nvCxnSpPr>
      <xdr:spPr>
        <a:xfrm flipV="1">
          <a:off x="18656300" y="18548528"/>
          <a:ext cx="889000" cy="18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108</xdr:row>
      <xdr:rowOff>117518</xdr:rowOff>
    </xdr:from>
    <xdr:ext cx="469744" cy="259045"/>
    <xdr:sp macro="" textlink="">
      <xdr:nvSpPr>
        <xdr:cNvPr id="749" name="n_1aveValue【公民館】&#10;一人当たり面積">
          <a:extLst>
            <a:ext uri="{FF2B5EF4-FFF2-40B4-BE49-F238E27FC236}">
              <a16:creationId xmlns:a16="http://schemas.microsoft.com/office/drawing/2014/main" id="{9EA8F4E0-5E37-4DFD-8459-D6BC9DBEFDE3}"/>
            </a:ext>
          </a:extLst>
        </xdr:cNvPr>
        <xdr:cNvSpPr txBox="1"/>
      </xdr:nvSpPr>
      <xdr:spPr>
        <a:xfrm>
          <a:off x="21075727" y="186341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122775</xdr:rowOff>
    </xdr:from>
    <xdr:ext cx="469744" cy="259045"/>
    <xdr:sp macro="" textlink="">
      <xdr:nvSpPr>
        <xdr:cNvPr id="750" name="n_2aveValue【公民館】&#10;一人当たり面積">
          <a:extLst>
            <a:ext uri="{FF2B5EF4-FFF2-40B4-BE49-F238E27FC236}">
              <a16:creationId xmlns:a16="http://schemas.microsoft.com/office/drawing/2014/main" id="{3F36D17C-ED02-497E-9139-ECA2B5160E4F}"/>
            </a:ext>
          </a:extLst>
        </xdr:cNvPr>
        <xdr:cNvSpPr txBox="1"/>
      </xdr:nvSpPr>
      <xdr:spPr>
        <a:xfrm>
          <a:off x="20199427" y="186393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120108</xdr:rowOff>
    </xdr:from>
    <xdr:ext cx="469744" cy="259045"/>
    <xdr:sp macro="" textlink="">
      <xdr:nvSpPr>
        <xdr:cNvPr id="751" name="n_3aveValue【公民館】&#10;一人当たり面積">
          <a:extLst>
            <a:ext uri="{FF2B5EF4-FFF2-40B4-BE49-F238E27FC236}">
              <a16:creationId xmlns:a16="http://schemas.microsoft.com/office/drawing/2014/main" id="{84F200A4-DF2B-4062-A481-A762A84C6509}"/>
            </a:ext>
          </a:extLst>
        </xdr:cNvPr>
        <xdr:cNvSpPr txBox="1"/>
      </xdr:nvSpPr>
      <xdr:spPr>
        <a:xfrm>
          <a:off x="19310427" y="186367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119575</xdr:rowOff>
    </xdr:from>
    <xdr:ext cx="469744" cy="259045"/>
    <xdr:sp macro="" textlink="">
      <xdr:nvSpPr>
        <xdr:cNvPr id="752" name="n_4aveValue【公民館】&#10;一人当たり面積">
          <a:extLst>
            <a:ext uri="{FF2B5EF4-FFF2-40B4-BE49-F238E27FC236}">
              <a16:creationId xmlns:a16="http://schemas.microsoft.com/office/drawing/2014/main" id="{CE6337F2-51E7-4023-B841-EAEFFD9DC20E}"/>
            </a:ext>
          </a:extLst>
        </xdr:cNvPr>
        <xdr:cNvSpPr txBox="1"/>
      </xdr:nvSpPr>
      <xdr:spPr>
        <a:xfrm>
          <a:off x="18421427" y="186361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106</xdr:row>
      <xdr:rowOff>95750</xdr:rowOff>
    </xdr:from>
    <xdr:ext cx="469744" cy="259045"/>
    <xdr:sp macro="" textlink="">
      <xdr:nvSpPr>
        <xdr:cNvPr id="753" name="n_1mainValue【公民館】&#10;一人当たり面積">
          <a:extLst>
            <a:ext uri="{FF2B5EF4-FFF2-40B4-BE49-F238E27FC236}">
              <a16:creationId xmlns:a16="http://schemas.microsoft.com/office/drawing/2014/main" id="{D578A74C-5BFB-4CFC-97D6-E7B78444496E}"/>
            </a:ext>
          </a:extLst>
        </xdr:cNvPr>
        <xdr:cNvSpPr txBox="1"/>
      </xdr:nvSpPr>
      <xdr:spPr>
        <a:xfrm>
          <a:off x="21075727" y="182694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106</xdr:row>
      <xdr:rowOff>97502</xdr:rowOff>
    </xdr:from>
    <xdr:ext cx="469744" cy="259045"/>
    <xdr:sp macro="" textlink="">
      <xdr:nvSpPr>
        <xdr:cNvPr id="754" name="n_2mainValue【公民館】&#10;一人当たり面積">
          <a:extLst>
            <a:ext uri="{FF2B5EF4-FFF2-40B4-BE49-F238E27FC236}">
              <a16:creationId xmlns:a16="http://schemas.microsoft.com/office/drawing/2014/main" id="{2D4E364D-4225-4D29-8020-1D53D964B6F4}"/>
            </a:ext>
          </a:extLst>
        </xdr:cNvPr>
        <xdr:cNvSpPr txBox="1"/>
      </xdr:nvSpPr>
      <xdr:spPr>
        <a:xfrm>
          <a:off x="20199427" y="182712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106</xdr:row>
      <xdr:rowOff>99255</xdr:rowOff>
    </xdr:from>
    <xdr:ext cx="469744" cy="259045"/>
    <xdr:sp macro="" textlink="">
      <xdr:nvSpPr>
        <xdr:cNvPr id="755" name="n_3mainValue【公民館】&#10;一人当たり面積">
          <a:extLst>
            <a:ext uri="{FF2B5EF4-FFF2-40B4-BE49-F238E27FC236}">
              <a16:creationId xmlns:a16="http://schemas.microsoft.com/office/drawing/2014/main" id="{53C314C7-60AC-489E-A5E8-0B2C4C18F35F}"/>
            </a:ext>
          </a:extLst>
        </xdr:cNvPr>
        <xdr:cNvSpPr txBox="1"/>
      </xdr:nvSpPr>
      <xdr:spPr>
        <a:xfrm>
          <a:off x="19310427" y="182729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106</xdr:row>
      <xdr:rowOff>101083</xdr:rowOff>
    </xdr:from>
    <xdr:ext cx="469744" cy="259045"/>
    <xdr:sp macro="" textlink="">
      <xdr:nvSpPr>
        <xdr:cNvPr id="756" name="n_4mainValue【公民館】&#10;一人当たり面積">
          <a:extLst>
            <a:ext uri="{FF2B5EF4-FFF2-40B4-BE49-F238E27FC236}">
              <a16:creationId xmlns:a16="http://schemas.microsoft.com/office/drawing/2014/main" id="{C52BBA39-773A-4EC2-A497-A2ED2D3F763C}"/>
            </a:ext>
          </a:extLst>
        </xdr:cNvPr>
        <xdr:cNvSpPr txBox="1"/>
      </xdr:nvSpPr>
      <xdr:spPr>
        <a:xfrm>
          <a:off x="18421427" y="182747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7" name="正方形/長方形 756">
          <a:extLst>
            <a:ext uri="{FF2B5EF4-FFF2-40B4-BE49-F238E27FC236}">
              <a16:creationId xmlns:a16="http://schemas.microsoft.com/office/drawing/2014/main" id="{C8DA3241-BFD8-46CB-A156-E3447E5E3350}"/>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8" name="正方形/長方形 757">
          <a:extLst>
            <a:ext uri="{FF2B5EF4-FFF2-40B4-BE49-F238E27FC236}">
              <a16:creationId xmlns:a16="http://schemas.microsoft.com/office/drawing/2014/main" id="{F5DC5325-4723-4076-A43C-2EFF9493C5F6}"/>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59" name="テキスト ボックス 758">
          <a:extLst>
            <a:ext uri="{FF2B5EF4-FFF2-40B4-BE49-F238E27FC236}">
              <a16:creationId xmlns:a16="http://schemas.microsoft.com/office/drawing/2014/main" id="{7459C5B9-5097-45FF-A6D6-08354E08BC48}"/>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有形固定資産減価償却率は、類似団体平均と比較すると、橋梁の計画的な長寿命化改修により橋梁・トンネルにおいて低くなっている一方、認定こども園の増築改修から期間が経過しており、認定こども園・幼稚園・保育所において高くなっ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一人当たりの資産量は、類似団体平均と比較すると、公営住宅、公民館が多く、認定こども園・幼稚園・保育所、学校施設が少なくなっている。公営住宅については入居者がおり相当年の築年数のある住宅も使用していること、公民館については旧高校であり面積自体が大きいこと、認定こども園については少子化を見込んだ増築を行ったことが要因と考えられ、学校施設は令和</a:t>
          </a:r>
          <a:r>
            <a:rPr kumimoji="1" lang="en-US" altLang="ja-JP" sz="1300">
              <a:latin typeface="ＭＳ Ｐゴシック" panose="020B0600070205080204" pitchFamily="50" charset="-128"/>
              <a:ea typeface="ＭＳ Ｐゴシック" panose="020B0600070205080204" pitchFamily="50" charset="-128"/>
            </a:rPr>
            <a:t>8</a:t>
          </a:r>
          <a:r>
            <a:rPr kumimoji="1" lang="ja-JP" altLang="en-US" sz="1300">
              <a:latin typeface="ＭＳ Ｐゴシック" panose="020B0600070205080204" pitchFamily="50" charset="-128"/>
              <a:ea typeface="ＭＳ Ｐゴシック" panose="020B0600070205080204" pitchFamily="50" charset="-128"/>
            </a:rPr>
            <a:t>年度からの義務教育学校開設に伴い、現小学校を増改築し施設を集約することから今後変動が見込まれる。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今後は、公共施設マネジメントを推進し、長中期的に必要となる施設を検討し整理することで、資産総量の適正化と質の確保に努める。</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5661DCFF-8798-41D6-BD3E-8BD6ED3D79EA}"/>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3E9F37C1-24F8-4681-94F1-E3BBBE05BB60}"/>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28AB4F42-8035-4B10-B84A-048C3BDB3769}"/>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C6C17598-E1D3-4606-837A-C28611F512AA}"/>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71214279-53CD-4718-8C54-3F5636065465}"/>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BFD6EAA2-3261-4CDC-AE1D-8583E5EE5D61}"/>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5517C8F-CE2B-4997-B2F4-DAF7396930A8}"/>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9B135E9C-D710-4B6F-AD6D-765F28B90078}"/>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915FDDDB-74B7-45EC-87AF-609A562E6288}"/>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DAD2B5EB-53E8-4AA5-84A1-35477E67F643}"/>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2,229
2,224
47.18
4,795,009
4,644,816
74,729
2,009,567
3,768,581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D205DACB-5232-4793-8ED4-9F0F6229B1BF}"/>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FBA189B1-9E83-4D46-9132-414F20B20955}"/>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ED171A13-AE0F-4149-8336-3B07282B960D}"/>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5.9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BEEBD2E1-FCED-45D6-A1ED-62E7B4680E1D}"/>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C2BDD5EA-1655-4236-9798-72CFF648F869}"/>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07EA0812-8486-43E7-AEC7-1E95840AD309}"/>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4541D307-D9D8-4D2E-AE17-4B2643EB4015}"/>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60D8EE79-EF5E-45C9-85D8-A57C74970111}"/>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FB8C79BD-5FAB-40CC-BB55-61EFB79EBA4C}"/>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93366632-BA4D-475F-A31E-DAD530DD2EDD}"/>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8E81332A-3D61-4309-9469-C914DA3DCF3C}"/>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4DC5C90E-9888-4E43-A63A-341FF0EF7CDD}"/>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7B188C34-C5C7-46AF-A675-C70799E06683}"/>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45E4CE7A-186C-4ACF-9D9F-8B940BD5D6C1}"/>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1A1363FD-BD66-42E2-ABA3-8A769CE79C77}"/>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11152E88-79C7-4604-9AB5-819C8ACFFC81}"/>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3204ACB9-FE91-41AE-A192-4D6F19FEA8F6}"/>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AB5CC16D-E364-4174-8192-151002BDB425}"/>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9A2F250F-DFE8-4B6B-9235-840B61106E6F}"/>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F332D6EA-1DA1-4FDB-8BC5-80A2C58B4666}"/>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85BFD49B-5567-4D2A-A4C3-F61CA3B45A76}"/>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5FC86CF7-3BEA-42D9-9E8E-D7B6DEDE8881}"/>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DC388FAA-01AC-430C-876A-7393108BDB6C}"/>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A60F2BBB-FC69-4627-B66A-DA2D36D745B2}"/>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A19FED30-1A18-48B9-B9EC-94ECAA1ACA80}"/>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1A4BF194-DFF5-4286-84C4-06790F04C96A}"/>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14451F5D-0D30-4EDF-9836-4A2CECE2886F}"/>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169F7F99-26E1-4993-96F7-DB637057D88D}"/>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D94CF654-E0DA-4C2E-ABA8-6600FAD8A3A4}"/>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24050EC9-24A9-44C4-8418-70FA6907DFA2}"/>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45408C69-7547-4680-AA06-8B2A6DAD75F5}"/>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9BF6CF3E-385B-4109-A59F-87BB47855015}"/>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69490BCE-3D70-44C3-81A1-0876E2E81867}"/>
            </a:ext>
          </a:extLst>
        </xdr:cNvPr>
        <xdr:cNvCxnSpPr/>
      </xdr:nvCxnSpPr>
      <xdr:spPr>
        <a:xfrm>
          <a:off x="762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0AC71980-C4CF-4562-964E-B727096D9A4E}"/>
            </a:ext>
          </a:extLst>
        </xdr:cNvPr>
        <xdr:cNvSpPr txBox="1"/>
      </xdr:nvSpPr>
      <xdr:spPr>
        <a:xfrm>
          <a:off x="294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40046213-DEE0-4BD3-ADD2-1981A0053F47}"/>
            </a:ext>
          </a:extLst>
        </xdr:cNvPr>
        <xdr:cNvCxnSpPr/>
      </xdr:nvCxnSpPr>
      <xdr:spPr>
        <a:xfrm>
          <a:off x="762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0DD3470C-F734-4E8B-9D4D-7CE126778BDC}"/>
            </a:ext>
          </a:extLst>
        </xdr:cNvPr>
        <xdr:cNvSpPr txBox="1"/>
      </xdr:nvSpPr>
      <xdr:spPr>
        <a:xfrm>
          <a:off x="358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1F6BF5CB-88A9-4E95-B84E-7D968CE9E26D}"/>
            </a:ext>
          </a:extLst>
        </xdr:cNvPr>
        <xdr:cNvCxnSpPr/>
      </xdr:nvCxnSpPr>
      <xdr:spPr>
        <a:xfrm>
          <a:off x="762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AFA39551-F30D-4C87-BB24-3C6878423BDB}"/>
            </a:ext>
          </a:extLst>
        </xdr:cNvPr>
        <xdr:cNvSpPr txBox="1"/>
      </xdr:nvSpPr>
      <xdr:spPr>
        <a:xfrm>
          <a:off x="358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BE714ED7-1528-4D04-B48C-C3BF891C1597}"/>
            </a:ext>
          </a:extLst>
        </xdr:cNvPr>
        <xdr:cNvCxnSpPr/>
      </xdr:nvCxnSpPr>
      <xdr:spPr>
        <a:xfrm>
          <a:off x="762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7FB34C62-0052-4EE8-B91D-073911328391}"/>
            </a:ext>
          </a:extLst>
        </xdr:cNvPr>
        <xdr:cNvSpPr txBox="1"/>
      </xdr:nvSpPr>
      <xdr:spPr>
        <a:xfrm>
          <a:off x="358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7223A069-64F0-464C-A34E-25ECAA621009}"/>
            </a:ext>
          </a:extLst>
        </xdr:cNvPr>
        <xdr:cNvCxnSpPr/>
      </xdr:nvCxnSpPr>
      <xdr:spPr>
        <a:xfrm>
          <a:off x="762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86377</xdr:rowOff>
    </xdr:from>
    <xdr:ext cx="338939" cy="259045"/>
    <xdr:sp macro="" textlink="">
      <xdr:nvSpPr>
        <xdr:cNvPr id="53" name="テキスト ボックス 52">
          <a:extLst>
            <a:ext uri="{FF2B5EF4-FFF2-40B4-BE49-F238E27FC236}">
              <a16:creationId xmlns:a16="http://schemas.microsoft.com/office/drawing/2014/main" id="{54D70B64-FFA9-4411-AD13-8DB4E9CFE89A}"/>
            </a:ext>
          </a:extLst>
        </xdr:cNvPr>
        <xdr:cNvSpPr txBox="1"/>
      </xdr:nvSpPr>
      <xdr:spPr>
        <a:xfrm>
          <a:off x="423061" y="557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4692712C-DFB6-4F26-B1D9-367918BF5B4E}"/>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macro="" textlink="">
      <xdr:nvSpPr>
        <xdr:cNvPr id="55" name="【図書館】&#10;有形固定資産減価償却率グラフ枠">
          <a:extLst>
            <a:ext uri="{FF2B5EF4-FFF2-40B4-BE49-F238E27FC236}">
              <a16:creationId xmlns:a16="http://schemas.microsoft.com/office/drawing/2014/main" id="{348F5600-E72E-42C3-887C-BA6295E6B412}"/>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57150</xdr:rowOff>
    </xdr:from>
    <xdr:to>
      <xdr:col>24</xdr:col>
      <xdr:colOff>62865</xdr:colOff>
      <xdr:row>40</xdr:row>
      <xdr:rowOff>127000</xdr:rowOff>
    </xdr:to>
    <xdr:cxnSp macro="">
      <xdr:nvCxnSpPr>
        <xdr:cNvPr id="56" name="直線コネクタ 55">
          <a:extLst>
            <a:ext uri="{FF2B5EF4-FFF2-40B4-BE49-F238E27FC236}">
              <a16:creationId xmlns:a16="http://schemas.microsoft.com/office/drawing/2014/main" id="{5F0E0DA7-9B3E-43E2-BEBA-8FAF7E0CB287}"/>
            </a:ext>
          </a:extLst>
        </xdr:cNvPr>
        <xdr:cNvCxnSpPr/>
      </xdr:nvCxnSpPr>
      <xdr:spPr>
        <a:xfrm flipV="1">
          <a:off x="4634865" y="571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40</xdr:row>
      <xdr:rowOff>130827</xdr:rowOff>
    </xdr:from>
    <xdr:ext cx="469744" cy="259045"/>
    <xdr:sp macro="" textlink="">
      <xdr:nvSpPr>
        <xdr:cNvPr id="57" name="【図書館】&#10;有形固定資産減価償却率最小値テキスト">
          <a:extLst>
            <a:ext uri="{FF2B5EF4-FFF2-40B4-BE49-F238E27FC236}">
              <a16:creationId xmlns:a16="http://schemas.microsoft.com/office/drawing/2014/main" id="{DEB80004-F54F-43A7-923D-3F7FC9ABA74C}"/>
            </a:ext>
          </a:extLst>
        </xdr:cNvPr>
        <xdr:cNvSpPr txBox="1"/>
      </xdr:nvSpPr>
      <xdr:spPr>
        <a:xfrm>
          <a:off x="4673600" y="698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40</xdr:row>
      <xdr:rowOff>127000</xdr:rowOff>
    </xdr:from>
    <xdr:to>
      <xdr:col>24</xdr:col>
      <xdr:colOff>152400</xdr:colOff>
      <xdr:row>40</xdr:row>
      <xdr:rowOff>127000</xdr:rowOff>
    </xdr:to>
    <xdr:cxnSp macro="">
      <xdr:nvCxnSpPr>
        <xdr:cNvPr id="58" name="直線コネクタ 57">
          <a:extLst>
            <a:ext uri="{FF2B5EF4-FFF2-40B4-BE49-F238E27FC236}">
              <a16:creationId xmlns:a16="http://schemas.microsoft.com/office/drawing/2014/main" id="{CB45DF24-3CCA-46EB-9221-FABDD0537155}"/>
            </a:ext>
          </a:extLst>
        </xdr:cNvPr>
        <xdr:cNvCxnSpPr/>
      </xdr:nvCxnSpPr>
      <xdr:spPr>
        <a:xfrm>
          <a:off x="4546600" y="698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3827</xdr:rowOff>
    </xdr:from>
    <xdr:ext cx="340478" cy="259045"/>
    <xdr:sp macro="" textlink="">
      <xdr:nvSpPr>
        <xdr:cNvPr id="59" name="【図書館】&#10;有形固定資産減価償却率最大値テキスト">
          <a:extLst>
            <a:ext uri="{FF2B5EF4-FFF2-40B4-BE49-F238E27FC236}">
              <a16:creationId xmlns:a16="http://schemas.microsoft.com/office/drawing/2014/main" id="{EE0475F2-BBA8-4C9F-8119-97E3267E4334}"/>
            </a:ext>
          </a:extLst>
        </xdr:cNvPr>
        <xdr:cNvSpPr txBox="1"/>
      </xdr:nvSpPr>
      <xdr:spPr>
        <a:xfrm>
          <a:off x="4673600" y="549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57150</xdr:rowOff>
    </xdr:from>
    <xdr:to>
      <xdr:col>24</xdr:col>
      <xdr:colOff>152400</xdr:colOff>
      <xdr:row>33</xdr:row>
      <xdr:rowOff>57150</xdr:rowOff>
    </xdr:to>
    <xdr:cxnSp macro="">
      <xdr:nvCxnSpPr>
        <xdr:cNvPr id="60" name="直線コネクタ 59">
          <a:extLst>
            <a:ext uri="{FF2B5EF4-FFF2-40B4-BE49-F238E27FC236}">
              <a16:creationId xmlns:a16="http://schemas.microsoft.com/office/drawing/2014/main" id="{C59F7E53-A293-4521-A255-358363B66660}"/>
            </a:ext>
          </a:extLst>
        </xdr:cNvPr>
        <xdr:cNvCxnSpPr/>
      </xdr:nvCxnSpPr>
      <xdr:spPr>
        <a:xfrm>
          <a:off x="4546600" y="571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36</xdr:row>
      <xdr:rowOff>27957</xdr:rowOff>
    </xdr:from>
    <xdr:ext cx="405111" cy="259045"/>
    <xdr:sp macro="" textlink="">
      <xdr:nvSpPr>
        <xdr:cNvPr id="61" name="【図書館】&#10;有形固定資産減価償却率平均値テキスト">
          <a:extLst>
            <a:ext uri="{FF2B5EF4-FFF2-40B4-BE49-F238E27FC236}">
              <a16:creationId xmlns:a16="http://schemas.microsoft.com/office/drawing/2014/main" id="{B233658F-1282-4772-AFE9-E84E326D320F}"/>
            </a:ext>
          </a:extLst>
        </xdr:cNvPr>
        <xdr:cNvSpPr txBox="1"/>
      </xdr:nvSpPr>
      <xdr:spPr>
        <a:xfrm>
          <a:off x="4673600" y="62001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5080</xdr:rowOff>
    </xdr:from>
    <xdr:to>
      <xdr:col>24</xdr:col>
      <xdr:colOff>114300</xdr:colOff>
      <xdr:row>37</xdr:row>
      <xdr:rowOff>106680</xdr:rowOff>
    </xdr:to>
    <xdr:sp macro="" textlink="">
      <xdr:nvSpPr>
        <xdr:cNvPr id="62" name="フローチャート: 判断 61">
          <a:extLst>
            <a:ext uri="{FF2B5EF4-FFF2-40B4-BE49-F238E27FC236}">
              <a16:creationId xmlns:a16="http://schemas.microsoft.com/office/drawing/2014/main" id="{4048490D-D733-43C5-8484-99191CBCC173}"/>
            </a:ext>
          </a:extLst>
        </xdr:cNvPr>
        <xdr:cNvSpPr/>
      </xdr:nvSpPr>
      <xdr:spPr>
        <a:xfrm>
          <a:off x="4584700" y="6348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37</xdr:row>
      <xdr:rowOff>30480</xdr:rowOff>
    </xdr:from>
    <xdr:to>
      <xdr:col>20</xdr:col>
      <xdr:colOff>38100</xdr:colOff>
      <xdr:row>37</xdr:row>
      <xdr:rowOff>132080</xdr:rowOff>
    </xdr:to>
    <xdr:sp macro="" textlink="">
      <xdr:nvSpPr>
        <xdr:cNvPr id="63" name="フローチャート: 判断 62">
          <a:extLst>
            <a:ext uri="{FF2B5EF4-FFF2-40B4-BE49-F238E27FC236}">
              <a16:creationId xmlns:a16="http://schemas.microsoft.com/office/drawing/2014/main" id="{1365518F-FEB3-4077-A881-C4EACF022EAC}"/>
            </a:ext>
          </a:extLst>
        </xdr:cNvPr>
        <xdr:cNvSpPr/>
      </xdr:nvSpPr>
      <xdr:spPr>
        <a:xfrm>
          <a:off x="3746500" y="6374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3810</xdr:rowOff>
    </xdr:from>
    <xdr:to>
      <xdr:col>15</xdr:col>
      <xdr:colOff>101600</xdr:colOff>
      <xdr:row>37</xdr:row>
      <xdr:rowOff>105410</xdr:rowOff>
    </xdr:to>
    <xdr:sp macro="" textlink="">
      <xdr:nvSpPr>
        <xdr:cNvPr id="64" name="フローチャート: 判断 63">
          <a:extLst>
            <a:ext uri="{FF2B5EF4-FFF2-40B4-BE49-F238E27FC236}">
              <a16:creationId xmlns:a16="http://schemas.microsoft.com/office/drawing/2014/main" id="{71E92C52-9768-4B3D-96B2-4F58D9CA2439}"/>
            </a:ext>
          </a:extLst>
        </xdr:cNvPr>
        <xdr:cNvSpPr/>
      </xdr:nvSpPr>
      <xdr:spPr>
        <a:xfrm>
          <a:off x="2857500" y="6347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90170</xdr:rowOff>
    </xdr:from>
    <xdr:to>
      <xdr:col>10</xdr:col>
      <xdr:colOff>165100</xdr:colOff>
      <xdr:row>37</xdr:row>
      <xdr:rowOff>20320</xdr:rowOff>
    </xdr:to>
    <xdr:sp macro="" textlink="">
      <xdr:nvSpPr>
        <xdr:cNvPr id="65" name="フローチャート: 判断 64">
          <a:extLst>
            <a:ext uri="{FF2B5EF4-FFF2-40B4-BE49-F238E27FC236}">
              <a16:creationId xmlns:a16="http://schemas.microsoft.com/office/drawing/2014/main" id="{23D7C566-536B-4966-B50C-DC197D949931}"/>
            </a:ext>
          </a:extLst>
        </xdr:cNvPr>
        <xdr:cNvSpPr/>
      </xdr:nvSpPr>
      <xdr:spPr>
        <a:xfrm>
          <a:off x="1968500" y="6262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74930</xdr:rowOff>
    </xdr:from>
    <xdr:to>
      <xdr:col>6</xdr:col>
      <xdr:colOff>38100</xdr:colOff>
      <xdr:row>37</xdr:row>
      <xdr:rowOff>5080</xdr:rowOff>
    </xdr:to>
    <xdr:sp macro="" textlink="">
      <xdr:nvSpPr>
        <xdr:cNvPr id="66" name="フローチャート: 判断 65">
          <a:extLst>
            <a:ext uri="{FF2B5EF4-FFF2-40B4-BE49-F238E27FC236}">
              <a16:creationId xmlns:a16="http://schemas.microsoft.com/office/drawing/2014/main" id="{32C7C0BE-1321-46F7-BBB8-65886FC33207}"/>
            </a:ext>
          </a:extLst>
        </xdr:cNvPr>
        <xdr:cNvSpPr/>
      </xdr:nvSpPr>
      <xdr:spPr>
        <a:xfrm>
          <a:off x="1079500" y="6247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7" name="テキスト ボックス 66">
          <a:extLst>
            <a:ext uri="{FF2B5EF4-FFF2-40B4-BE49-F238E27FC236}">
              <a16:creationId xmlns:a16="http://schemas.microsoft.com/office/drawing/2014/main" id="{6499AE14-90B3-421F-89A7-916091645794}"/>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6BF3DA38-C8A3-484B-B286-96EB809F3DDE}"/>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110D3587-33C0-4270-A374-6CD36B2455C5}"/>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5E19238B-290D-4E7B-B47B-CE6C78BB8998}"/>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C2246124-46CE-451F-93E8-A1338A646949}"/>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58420</xdr:rowOff>
    </xdr:from>
    <xdr:to>
      <xdr:col>24</xdr:col>
      <xdr:colOff>114300</xdr:colOff>
      <xdr:row>38</xdr:row>
      <xdr:rowOff>160020</xdr:rowOff>
    </xdr:to>
    <xdr:sp macro="" textlink="">
      <xdr:nvSpPr>
        <xdr:cNvPr id="72" name="楕円 71">
          <a:extLst>
            <a:ext uri="{FF2B5EF4-FFF2-40B4-BE49-F238E27FC236}">
              <a16:creationId xmlns:a16="http://schemas.microsoft.com/office/drawing/2014/main" id="{52E28A7D-9949-4ADE-A465-7B8CC5DF3372}"/>
            </a:ext>
          </a:extLst>
        </xdr:cNvPr>
        <xdr:cNvSpPr/>
      </xdr:nvSpPr>
      <xdr:spPr>
        <a:xfrm>
          <a:off x="4584700" y="6573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38</xdr:row>
      <xdr:rowOff>36847</xdr:rowOff>
    </xdr:from>
    <xdr:ext cx="405111" cy="259045"/>
    <xdr:sp macro="" textlink="">
      <xdr:nvSpPr>
        <xdr:cNvPr id="73" name="【図書館】&#10;有形固定資産減価償却率該当値テキスト">
          <a:extLst>
            <a:ext uri="{FF2B5EF4-FFF2-40B4-BE49-F238E27FC236}">
              <a16:creationId xmlns:a16="http://schemas.microsoft.com/office/drawing/2014/main" id="{248801A3-A9B3-4F10-A532-43623D51A0FB}"/>
            </a:ext>
          </a:extLst>
        </xdr:cNvPr>
        <xdr:cNvSpPr txBox="1"/>
      </xdr:nvSpPr>
      <xdr:spPr>
        <a:xfrm>
          <a:off x="4673600" y="65519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38100</xdr:rowOff>
    </xdr:from>
    <xdr:to>
      <xdr:col>20</xdr:col>
      <xdr:colOff>38100</xdr:colOff>
      <xdr:row>38</xdr:row>
      <xdr:rowOff>139700</xdr:rowOff>
    </xdr:to>
    <xdr:sp macro="" textlink="">
      <xdr:nvSpPr>
        <xdr:cNvPr id="74" name="楕円 73">
          <a:extLst>
            <a:ext uri="{FF2B5EF4-FFF2-40B4-BE49-F238E27FC236}">
              <a16:creationId xmlns:a16="http://schemas.microsoft.com/office/drawing/2014/main" id="{1F5802F9-B109-4C5E-A165-D91642326B5F}"/>
            </a:ext>
          </a:extLst>
        </xdr:cNvPr>
        <xdr:cNvSpPr/>
      </xdr:nvSpPr>
      <xdr:spPr>
        <a:xfrm>
          <a:off x="3746500" y="6553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38</xdr:row>
      <xdr:rowOff>88900</xdr:rowOff>
    </xdr:from>
    <xdr:to>
      <xdr:col>24</xdr:col>
      <xdr:colOff>63500</xdr:colOff>
      <xdr:row>38</xdr:row>
      <xdr:rowOff>109220</xdr:rowOff>
    </xdr:to>
    <xdr:cxnSp macro="">
      <xdr:nvCxnSpPr>
        <xdr:cNvPr id="75" name="直線コネクタ 74">
          <a:extLst>
            <a:ext uri="{FF2B5EF4-FFF2-40B4-BE49-F238E27FC236}">
              <a16:creationId xmlns:a16="http://schemas.microsoft.com/office/drawing/2014/main" id="{F8539047-7D98-41F8-9DBD-1B83CFBFB88F}"/>
            </a:ext>
          </a:extLst>
        </xdr:cNvPr>
        <xdr:cNvCxnSpPr/>
      </xdr:nvCxnSpPr>
      <xdr:spPr>
        <a:xfrm>
          <a:off x="3797300" y="6604000"/>
          <a:ext cx="838200" cy="203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38</xdr:row>
      <xdr:rowOff>16510</xdr:rowOff>
    </xdr:from>
    <xdr:to>
      <xdr:col>15</xdr:col>
      <xdr:colOff>101600</xdr:colOff>
      <xdr:row>38</xdr:row>
      <xdr:rowOff>118110</xdr:rowOff>
    </xdr:to>
    <xdr:sp macro="" textlink="">
      <xdr:nvSpPr>
        <xdr:cNvPr id="76" name="楕円 75">
          <a:extLst>
            <a:ext uri="{FF2B5EF4-FFF2-40B4-BE49-F238E27FC236}">
              <a16:creationId xmlns:a16="http://schemas.microsoft.com/office/drawing/2014/main" id="{F6D7F042-954A-4F71-9423-9ADD7A4D2FCE}"/>
            </a:ext>
          </a:extLst>
        </xdr:cNvPr>
        <xdr:cNvSpPr/>
      </xdr:nvSpPr>
      <xdr:spPr>
        <a:xfrm>
          <a:off x="2857500" y="65316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67310</xdr:rowOff>
    </xdr:from>
    <xdr:to>
      <xdr:col>19</xdr:col>
      <xdr:colOff>177800</xdr:colOff>
      <xdr:row>38</xdr:row>
      <xdr:rowOff>88900</xdr:rowOff>
    </xdr:to>
    <xdr:cxnSp macro="">
      <xdr:nvCxnSpPr>
        <xdr:cNvPr id="77" name="直線コネクタ 76">
          <a:extLst>
            <a:ext uri="{FF2B5EF4-FFF2-40B4-BE49-F238E27FC236}">
              <a16:creationId xmlns:a16="http://schemas.microsoft.com/office/drawing/2014/main" id="{900012DE-E50B-4075-967E-5CD0680EEB00}"/>
            </a:ext>
          </a:extLst>
        </xdr:cNvPr>
        <xdr:cNvCxnSpPr/>
      </xdr:nvCxnSpPr>
      <xdr:spPr>
        <a:xfrm>
          <a:off x="2908300" y="6582410"/>
          <a:ext cx="889000" cy="215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166370</xdr:rowOff>
    </xdr:from>
    <xdr:to>
      <xdr:col>10</xdr:col>
      <xdr:colOff>165100</xdr:colOff>
      <xdr:row>38</xdr:row>
      <xdr:rowOff>96520</xdr:rowOff>
    </xdr:to>
    <xdr:sp macro="" textlink="">
      <xdr:nvSpPr>
        <xdr:cNvPr id="78" name="楕円 77">
          <a:extLst>
            <a:ext uri="{FF2B5EF4-FFF2-40B4-BE49-F238E27FC236}">
              <a16:creationId xmlns:a16="http://schemas.microsoft.com/office/drawing/2014/main" id="{5C889CF9-4886-427B-860E-2DD1C9FE4526}"/>
            </a:ext>
          </a:extLst>
        </xdr:cNvPr>
        <xdr:cNvSpPr/>
      </xdr:nvSpPr>
      <xdr:spPr>
        <a:xfrm>
          <a:off x="1968500" y="6510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38</xdr:row>
      <xdr:rowOff>45720</xdr:rowOff>
    </xdr:from>
    <xdr:to>
      <xdr:col>15</xdr:col>
      <xdr:colOff>50800</xdr:colOff>
      <xdr:row>38</xdr:row>
      <xdr:rowOff>67310</xdr:rowOff>
    </xdr:to>
    <xdr:cxnSp macro="">
      <xdr:nvCxnSpPr>
        <xdr:cNvPr id="79" name="直線コネクタ 78">
          <a:extLst>
            <a:ext uri="{FF2B5EF4-FFF2-40B4-BE49-F238E27FC236}">
              <a16:creationId xmlns:a16="http://schemas.microsoft.com/office/drawing/2014/main" id="{B4F3B0A7-924E-4ADA-B282-5B2C5F2DEB31}"/>
            </a:ext>
          </a:extLst>
        </xdr:cNvPr>
        <xdr:cNvCxnSpPr/>
      </xdr:nvCxnSpPr>
      <xdr:spPr>
        <a:xfrm>
          <a:off x="2019300" y="6560820"/>
          <a:ext cx="889000" cy="215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37</xdr:row>
      <xdr:rowOff>146050</xdr:rowOff>
    </xdr:from>
    <xdr:to>
      <xdr:col>6</xdr:col>
      <xdr:colOff>38100</xdr:colOff>
      <xdr:row>38</xdr:row>
      <xdr:rowOff>76200</xdr:rowOff>
    </xdr:to>
    <xdr:sp macro="" textlink="">
      <xdr:nvSpPr>
        <xdr:cNvPr id="80" name="楕円 79">
          <a:extLst>
            <a:ext uri="{FF2B5EF4-FFF2-40B4-BE49-F238E27FC236}">
              <a16:creationId xmlns:a16="http://schemas.microsoft.com/office/drawing/2014/main" id="{865CB445-3ACB-44D8-A251-69735FB4E892}"/>
            </a:ext>
          </a:extLst>
        </xdr:cNvPr>
        <xdr:cNvSpPr/>
      </xdr:nvSpPr>
      <xdr:spPr>
        <a:xfrm>
          <a:off x="1079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38</xdr:row>
      <xdr:rowOff>25400</xdr:rowOff>
    </xdr:from>
    <xdr:to>
      <xdr:col>10</xdr:col>
      <xdr:colOff>114300</xdr:colOff>
      <xdr:row>38</xdr:row>
      <xdr:rowOff>45720</xdr:rowOff>
    </xdr:to>
    <xdr:cxnSp macro="">
      <xdr:nvCxnSpPr>
        <xdr:cNvPr id="81" name="直線コネクタ 80">
          <a:extLst>
            <a:ext uri="{FF2B5EF4-FFF2-40B4-BE49-F238E27FC236}">
              <a16:creationId xmlns:a16="http://schemas.microsoft.com/office/drawing/2014/main" id="{B1842568-4746-4810-865A-5D7E5D45543E}"/>
            </a:ext>
          </a:extLst>
        </xdr:cNvPr>
        <xdr:cNvCxnSpPr/>
      </xdr:nvCxnSpPr>
      <xdr:spPr>
        <a:xfrm>
          <a:off x="1130300" y="6540500"/>
          <a:ext cx="889000" cy="203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35</xdr:row>
      <xdr:rowOff>148607</xdr:rowOff>
    </xdr:from>
    <xdr:ext cx="405111" cy="259045"/>
    <xdr:sp macro="" textlink="">
      <xdr:nvSpPr>
        <xdr:cNvPr id="82" name="n_1aveValue【図書館】&#10;有形固定資産減価償却率">
          <a:extLst>
            <a:ext uri="{FF2B5EF4-FFF2-40B4-BE49-F238E27FC236}">
              <a16:creationId xmlns:a16="http://schemas.microsoft.com/office/drawing/2014/main" id="{5DFBDFE4-CA8A-4025-9CA4-E793D37FD1D5}"/>
            </a:ext>
          </a:extLst>
        </xdr:cNvPr>
        <xdr:cNvSpPr txBox="1"/>
      </xdr:nvSpPr>
      <xdr:spPr>
        <a:xfrm>
          <a:off x="3582044" y="61493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121937</xdr:rowOff>
    </xdr:from>
    <xdr:ext cx="405111" cy="259045"/>
    <xdr:sp macro="" textlink="">
      <xdr:nvSpPr>
        <xdr:cNvPr id="83" name="n_2aveValue【図書館】&#10;有形固定資産減価償却率">
          <a:extLst>
            <a:ext uri="{FF2B5EF4-FFF2-40B4-BE49-F238E27FC236}">
              <a16:creationId xmlns:a16="http://schemas.microsoft.com/office/drawing/2014/main" id="{58BEAB86-5503-4669-AC5D-631A68D451E3}"/>
            </a:ext>
          </a:extLst>
        </xdr:cNvPr>
        <xdr:cNvSpPr txBox="1"/>
      </xdr:nvSpPr>
      <xdr:spPr>
        <a:xfrm>
          <a:off x="2705744" y="61226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36847</xdr:rowOff>
    </xdr:from>
    <xdr:ext cx="405111" cy="259045"/>
    <xdr:sp macro="" textlink="">
      <xdr:nvSpPr>
        <xdr:cNvPr id="84" name="n_3aveValue【図書館】&#10;有形固定資産減価償却率">
          <a:extLst>
            <a:ext uri="{FF2B5EF4-FFF2-40B4-BE49-F238E27FC236}">
              <a16:creationId xmlns:a16="http://schemas.microsoft.com/office/drawing/2014/main" id="{B05543D3-2D5F-4D49-B806-EB0AB23CEDBC}"/>
            </a:ext>
          </a:extLst>
        </xdr:cNvPr>
        <xdr:cNvSpPr txBox="1"/>
      </xdr:nvSpPr>
      <xdr:spPr>
        <a:xfrm>
          <a:off x="1816744" y="60375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21607</xdr:rowOff>
    </xdr:from>
    <xdr:ext cx="405111" cy="259045"/>
    <xdr:sp macro="" textlink="">
      <xdr:nvSpPr>
        <xdr:cNvPr id="85" name="n_4aveValue【図書館】&#10;有形固定資産減価償却率">
          <a:extLst>
            <a:ext uri="{FF2B5EF4-FFF2-40B4-BE49-F238E27FC236}">
              <a16:creationId xmlns:a16="http://schemas.microsoft.com/office/drawing/2014/main" id="{3B6F6B6F-BF54-4B81-8BBF-0E2F0CF57EF5}"/>
            </a:ext>
          </a:extLst>
        </xdr:cNvPr>
        <xdr:cNvSpPr txBox="1"/>
      </xdr:nvSpPr>
      <xdr:spPr>
        <a:xfrm>
          <a:off x="927744" y="60223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38</xdr:row>
      <xdr:rowOff>130827</xdr:rowOff>
    </xdr:from>
    <xdr:ext cx="405111" cy="259045"/>
    <xdr:sp macro="" textlink="">
      <xdr:nvSpPr>
        <xdr:cNvPr id="86" name="n_1mainValue【図書館】&#10;有形固定資産減価償却率">
          <a:extLst>
            <a:ext uri="{FF2B5EF4-FFF2-40B4-BE49-F238E27FC236}">
              <a16:creationId xmlns:a16="http://schemas.microsoft.com/office/drawing/2014/main" id="{C7C0BA86-96B6-4E2E-B99F-16563BC75050}"/>
            </a:ext>
          </a:extLst>
        </xdr:cNvPr>
        <xdr:cNvSpPr txBox="1"/>
      </xdr:nvSpPr>
      <xdr:spPr>
        <a:xfrm>
          <a:off x="3582044" y="6645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109237</xdr:rowOff>
    </xdr:from>
    <xdr:ext cx="405111" cy="259045"/>
    <xdr:sp macro="" textlink="">
      <xdr:nvSpPr>
        <xdr:cNvPr id="87" name="n_2mainValue【図書館】&#10;有形固定資産減価償却率">
          <a:extLst>
            <a:ext uri="{FF2B5EF4-FFF2-40B4-BE49-F238E27FC236}">
              <a16:creationId xmlns:a16="http://schemas.microsoft.com/office/drawing/2014/main" id="{C1A2C354-901B-4A8B-9636-F60105EC5B00}"/>
            </a:ext>
          </a:extLst>
        </xdr:cNvPr>
        <xdr:cNvSpPr txBox="1"/>
      </xdr:nvSpPr>
      <xdr:spPr>
        <a:xfrm>
          <a:off x="2705744" y="66243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38</xdr:row>
      <xdr:rowOff>87647</xdr:rowOff>
    </xdr:from>
    <xdr:ext cx="405111" cy="259045"/>
    <xdr:sp macro="" textlink="">
      <xdr:nvSpPr>
        <xdr:cNvPr id="88" name="n_3mainValue【図書館】&#10;有形固定資産減価償却率">
          <a:extLst>
            <a:ext uri="{FF2B5EF4-FFF2-40B4-BE49-F238E27FC236}">
              <a16:creationId xmlns:a16="http://schemas.microsoft.com/office/drawing/2014/main" id="{D06D2E4B-1015-4987-A76D-43EEA2721E77}"/>
            </a:ext>
          </a:extLst>
        </xdr:cNvPr>
        <xdr:cNvSpPr txBox="1"/>
      </xdr:nvSpPr>
      <xdr:spPr>
        <a:xfrm>
          <a:off x="1816744" y="66027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38</xdr:row>
      <xdr:rowOff>67327</xdr:rowOff>
    </xdr:from>
    <xdr:ext cx="405111" cy="259045"/>
    <xdr:sp macro="" textlink="">
      <xdr:nvSpPr>
        <xdr:cNvPr id="89" name="n_4mainValue【図書館】&#10;有形固定資産減価償却率">
          <a:extLst>
            <a:ext uri="{FF2B5EF4-FFF2-40B4-BE49-F238E27FC236}">
              <a16:creationId xmlns:a16="http://schemas.microsoft.com/office/drawing/2014/main" id="{B3F984D0-CBD5-4B84-90AC-B7884F79B1CB}"/>
            </a:ext>
          </a:extLst>
        </xdr:cNvPr>
        <xdr:cNvSpPr txBox="1"/>
      </xdr:nvSpPr>
      <xdr:spPr>
        <a:xfrm>
          <a:off x="927744" y="6582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0" name="正方形/長方形 89">
          <a:extLst>
            <a:ext uri="{FF2B5EF4-FFF2-40B4-BE49-F238E27FC236}">
              <a16:creationId xmlns:a16="http://schemas.microsoft.com/office/drawing/2014/main" id="{CC9792AA-70B7-4E83-A7C9-76DF7D831453}"/>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1" name="正方形/長方形 90">
          <a:extLst>
            <a:ext uri="{FF2B5EF4-FFF2-40B4-BE49-F238E27FC236}">
              <a16:creationId xmlns:a16="http://schemas.microsoft.com/office/drawing/2014/main" id="{22215F5D-EB45-494A-88FC-16BE62FA2885}"/>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2" name="正方形/長方形 91">
          <a:extLst>
            <a:ext uri="{FF2B5EF4-FFF2-40B4-BE49-F238E27FC236}">
              <a16:creationId xmlns:a16="http://schemas.microsoft.com/office/drawing/2014/main" id="{C14DA7EF-40DA-4B48-827C-2240DB0BD22F}"/>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3" name="正方形/長方形 92">
          <a:extLst>
            <a:ext uri="{FF2B5EF4-FFF2-40B4-BE49-F238E27FC236}">
              <a16:creationId xmlns:a16="http://schemas.microsoft.com/office/drawing/2014/main" id="{BCC614ED-8E2E-481A-84D3-E70B42E1A3E3}"/>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4" name="正方形/長方形 93">
          <a:extLst>
            <a:ext uri="{FF2B5EF4-FFF2-40B4-BE49-F238E27FC236}">
              <a16:creationId xmlns:a16="http://schemas.microsoft.com/office/drawing/2014/main" id="{11C6CBFE-5A6F-4E8C-B0D9-EE513B91DB9F}"/>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5" name="正方形/長方形 94">
          <a:extLst>
            <a:ext uri="{FF2B5EF4-FFF2-40B4-BE49-F238E27FC236}">
              <a16:creationId xmlns:a16="http://schemas.microsoft.com/office/drawing/2014/main" id="{28389071-3875-4AE3-9021-45E5AD8E3AA1}"/>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6" name="正方形/長方形 95">
          <a:extLst>
            <a:ext uri="{FF2B5EF4-FFF2-40B4-BE49-F238E27FC236}">
              <a16:creationId xmlns:a16="http://schemas.microsoft.com/office/drawing/2014/main" id="{C73FA926-D6C4-4862-9B46-058E8561B6D5}"/>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7" name="正方形/長方形 96">
          <a:extLst>
            <a:ext uri="{FF2B5EF4-FFF2-40B4-BE49-F238E27FC236}">
              <a16:creationId xmlns:a16="http://schemas.microsoft.com/office/drawing/2014/main" id="{406A6D16-EB68-4301-826D-8AFA6B320B1E}"/>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9839" cy="225703"/>
    <xdr:sp macro="" textlink="">
      <xdr:nvSpPr>
        <xdr:cNvPr id="98" name="テキスト ボックス 97">
          <a:extLst>
            <a:ext uri="{FF2B5EF4-FFF2-40B4-BE49-F238E27FC236}">
              <a16:creationId xmlns:a16="http://schemas.microsoft.com/office/drawing/2014/main" id="{2B267C41-B7AA-4033-AAF0-8E810912963A}"/>
            </a:ext>
          </a:extLst>
        </xdr:cNvPr>
        <xdr:cNvSpPr txBox="1"/>
      </xdr:nvSpPr>
      <xdr:spPr>
        <a:xfrm>
          <a:off x="6565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9" name="直線コネクタ 98">
          <a:extLst>
            <a:ext uri="{FF2B5EF4-FFF2-40B4-BE49-F238E27FC236}">
              <a16:creationId xmlns:a16="http://schemas.microsoft.com/office/drawing/2014/main" id="{D62FA1F5-8598-4046-8FF4-BA37ACAE5067}"/>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0" name="直線コネクタ 99">
          <a:extLst>
            <a:ext uri="{FF2B5EF4-FFF2-40B4-BE49-F238E27FC236}">
              <a16:creationId xmlns:a16="http://schemas.microsoft.com/office/drawing/2014/main" id="{765654EC-F198-4C60-9236-763863691CF1}"/>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1" name="テキスト ボックス 100">
          <a:extLst>
            <a:ext uri="{FF2B5EF4-FFF2-40B4-BE49-F238E27FC236}">
              <a16:creationId xmlns:a16="http://schemas.microsoft.com/office/drawing/2014/main" id="{63985FDB-6EFB-4902-8D4E-C17380E0C473}"/>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2" name="直線コネクタ 101">
          <a:extLst>
            <a:ext uri="{FF2B5EF4-FFF2-40B4-BE49-F238E27FC236}">
              <a16:creationId xmlns:a16="http://schemas.microsoft.com/office/drawing/2014/main" id="{711E2C42-E95D-45DA-8757-7D3144D992DF}"/>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39</xdr:row>
      <xdr:rowOff>29227</xdr:rowOff>
    </xdr:from>
    <xdr:ext cx="467179" cy="259045"/>
    <xdr:sp macro="" textlink="">
      <xdr:nvSpPr>
        <xdr:cNvPr id="103" name="テキスト ボックス 102">
          <a:extLst>
            <a:ext uri="{FF2B5EF4-FFF2-40B4-BE49-F238E27FC236}">
              <a16:creationId xmlns:a16="http://schemas.microsoft.com/office/drawing/2014/main" id="{007D6B23-BE2B-4974-BC7A-FAE43692F070}"/>
            </a:ext>
          </a:extLst>
        </xdr:cNvPr>
        <xdr:cNvSpPr txBox="1"/>
      </xdr:nvSpPr>
      <xdr:spPr>
        <a:xfrm>
          <a:off x="6136821" y="671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4" name="直線コネクタ 103">
          <a:extLst>
            <a:ext uri="{FF2B5EF4-FFF2-40B4-BE49-F238E27FC236}">
              <a16:creationId xmlns:a16="http://schemas.microsoft.com/office/drawing/2014/main" id="{8B6D1AB3-E045-41AD-BA9C-8CA8101163A9}"/>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162577</xdr:rowOff>
    </xdr:from>
    <xdr:ext cx="467179" cy="259045"/>
    <xdr:sp macro="" textlink="">
      <xdr:nvSpPr>
        <xdr:cNvPr id="105" name="テキスト ボックス 104">
          <a:extLst>
            <a:ext uri="{FF2B5EF4-FFF2-40B4-BE49-F238E27FC236}">
              <a16:creationId xmlns:a16="http://schemas.microsoft.com/office/drawing/2014/main" id="{D92333BC-2693-4D66-AC6A-2BACA5C7EE34}"/>
            </a:ext>
          </a:extLst>
        </xdr:cNvPr>
        <xdr:cNvSpPr txBox="1"/>
      </xdr:nvSpPr>
      <xdr:spPr>
        <a:xfrm>
          <a:off x="6136821" y="633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6" name="直線コネクタ 105">
          <a:extLst>
            <a:ext uri="{FF2B5EF4-FFF2-40B4-BE49-F238E27FC236}">
              <a16:creationId xmlns:a16="http://schemas.microsoft.com/office/drawing/2014/main" id="{95DE07C1-CDE5-4C9F-81A7-630EC225AF52}"/>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124477</xdr:rowOff>
    </xdr:from>
    <xdr:ext cx="467179" cy="259045"/>
    <xdr:sp macro="" textlink="">
      <xdr:nvSpPr>
        <xdr:cNvPr id="107" name="テキスト ボックス 106">
          <a:extLst>
            <a:ext uri="{FF2B5EF4-FFF2-40B4-BE49-F238E27FC236}">
              <a16:creationId xmlns:a16="http://schemas.microsoft.com/office/drawing/2014/main" id="{4E53CDD2-08E9-4003-A7B2-3879B57A241C}"/>
            </a:ext>
          </a:extLst>
        </xdr:cNvPr>
        <xdr:cNvSpPr txBox="1"/>
      </xdr:nvSpPr>
      <xdr:spPr>
        <a:xfrm>
          <a:off x="6136821" y="595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8" name="直線コネクタ 107">
          <a:extLst>
            <a:ext uri="{FF2B5EF4-FFF2-40B4-BE49-F238E27FC236}">
              <a16:creationId xmlns:a16="http://schemas.microsoft.com/office/drawing/2014/main" id="{2569F7F7-4AEB-4C9F-8E1D-7AE7915D5321}"/>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86377</xdr:rowOff>
    </xdr:from>
    <xdr:ext cx="467179" cy="259045"/>
    <xdr:sp macro="" textlink="">
      <xdr:nvSpPr>
        <xdr:cNvPr id="109" name="テキスト ボックス 108">
          <a:extLst>
            <a:ext uri="{FF2B5EF4-FFF2-40B4-BE49-F238E27FC236}">
              <a16:creationId xmlns:a16="http://schemas.microsoft.com/office/drawing/2014/main" id="{3D21EA50-80CC-453E-AA47-97375BEF6083}"/>
            </a:ext>
          </a:extLst>
        </xdr:cNvPr>
        <xdr:cNvSpPr txBox="1"/>
      </xdr:nvSpPr>
      <xdr:spPr>
        <a:xfrm>
          <a:off x="6136821" y="557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0" name="直線コネクタ 109">
          <a:extLst>
            <a:ext uri="{FF2B5EF4-FFF2-40B4-BE49-F238E27FC236}">
              <a16:creationId xmlns:a16="http://schemas.microsoft.com/office/drawing/2014/main" id="{A7D28F07-BF93-497D-9912-AFF3E4E147C1}"/>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30</xdr:row>
      <xdr:rowOff>48277</xdr:rowOff>
    </xdr:from>
    <xdr:ext cx="467179" cy="259045"/>
    <xdr:sp macro="" textlink="">
      <xdr:nvSpPr>
        <xdr:cNvPr id="111" name="テキスト ボックス 110">
          <a:extLst>
            <a:ext uri="{FF2B5EF4-FFF2-40B4-BE49-F238E27FC236}">
              <a16:creationId xmlns:a16="http://schemas.microsoft.com/office/drawing/2014/main" id="{D7807D22-978E-4520-BFD4-DF2002A8D286}"/>
            </a:ext>
          </a:extLst>
        </xdr:cNvPr>
        <xdr:cNvSpPr txBox="1"/>
      </xdr:nvSpPr>
      <xdr:spPr>
        <a:xfrm>
          <a:off x="6136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2" name="【図書館】&#10;一人当たり面積グラフ枠">
          <a:extLst>
            <a:ext uri="{FF2B5EF4-FFF2-40B4-BE49-F238E27FC236}">
              <a16:creationId xmlns:a16="http://schemas.microsoft.com/office/drawing/2014/main" id="{DEBCC33A-0379-485D-9A00-5C1B445A77B2}"/>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33</xdr:row>
      <xdr:rowOff>95250</xdr:rowOff>
    </xdr:from>
    <xdr:to>
      <xdr:col>54</xdr:col>
      <xdr:colOff>189865</xdr:colOff>
      <xdr:row>42</xdr:row>
      <xdr:rowOff>36195</xdr:rowOff>
    </xdr:to>
    <xdr:cxnSp macro="">
      <xdr:nvCxnSpPr>
        <xdr:cNvPr id="113" name="直線コネクタ 112">
          <a:extLst>
            <a:ext uri="{FF2B5EF4-FFF2-40B4-BE49-F238E27FC236}">
              <a16:creationId xmlns:a16="http://schemas.microsoft.com/office/drawing/2014/main" id="{B2744A72-019E-4AC1-8CE3-E60CDC07D39D}"/>
            </a:ext>
          </a:extLst>
        </xdr:cNvPr>
        <xdr:cNvCxnSpPr/>
      </xdr:nvCxnSpPr>
      <xdr:spPr>
        <a:xfrm flipV="1">
          <a:off x="10476865" y="5753100"/>
          <a:ext cx="0" cy="14839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42</xdr:row>
      <xdr:rowOff>40022</xdr:rowOff>
    </xdr:from>
    <xdr:ext cx="469744" cy="259045"/>
    <xdr:sp macro="" textlink="">
      <xdr:nvSpPr>
        <xdr:cNvPr id="114" name="【図書館】&#10;一人当たり面積最小値テキスト">
          <a:extLst>
            <a:ext uri="{FF2B5EF4-FFF2-40B4-BE49-F238E27FC236}">
              <a16:creationId xmlns:a16="http://schemas.microsoft.com/office/drawing/2014/main" id="{06E07527-F093-43BC-BF91-0373279683DD}"/>
            </a:ext>
          </a:extLst>
        </xdr:cNvPr>
        <xdr:cNvSpPr txBox="1"/>
      </xdr:nvSpPr>
      <xdr:spPr>
        <a:xfrm>
          <a:off x="10515600" y="72409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42</xdr:row>
      <xdr:rowOff>36195</xdr:rowOff>
    </xdr:from>
    <xdr:to>
      <xdr:col>55</xdr:col>
      <xdr:colOff>88900</xdr:colOff>
      <xdr:row>42</xdr:row>
      <xdr:rowOff>36195</xdr:rowOff>
    </xdr:to>
    <xdr:cxnSp macro="">
      <xdr:nvCxnSpPr>
        <xdr:cNvPr id="115" name="直線コネクタ 114">
          <a:extLst>
            <a:ext uri="{FF2B5EF4-FFF2-40B4-BE49-F238E27FC236}">
              <a16:creationId xmlns:a16="http://schemas.microsoft.com/office/drawing/2014/main" id="{68EC557F-DE97-4FC0-A4E5-F78EE15BF7C6}"/>
            </a:ext>
          </a:extLst>
        </xdr:cNvPr>
        <xdr:cNvCxnSpPr/>
      </xdr:nvCxnSpPr>
      <xdr:spPr>
        <a:xfrm>
          <a:off x="10388600" y="72370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41927</xdr:rowOff>
    </xdr:from>
    <xdr:ext cx="469744" cy="259045"/>
    <xdr:sp macro="" textlink="">
      <xdr:nvSpPr>
        <xdr:cNvPr id="116" name="【図書館】&#10;一人当たり面積最大値テキスト">
          <a:extLst>
            <a:ext uri="{FF2B5EF4-FFF2-40B4-BE49-F238E27FC236}">
              <a16:creationId xmlns:a16="http://schemas.microsoft.com/office/drawing/2014/main" id="{BD8543C8-009E-4C8C-B3CA-48B74D64D836}"/>
            </a:ext>
          </a:extLst>
        </xdr:cNvPr>
        <xdr:cNvSpPr txBox="1"/>
      </xdr:nvSpPr>
      <xdr:spPr>
        <a:xfrm>
          <a:off x="10515600" y="5528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95250</xdr:rowOff>
    </xdr:from>
    <xdr:to>
      <xdr:col>55</xdr:col>
      <xdr:colOff>88900</xdr:colOff>
      <xdr:row>33</xdr:row>
      <xdr:rowOff>95250</xdr:rowOff>
    </xdr:to>
    <xdr:cxnSp macro="">
      <xdr:nvCxnSpPr>
        <xdr:cNvPr id="117" name="直線コネクタ 116">
          <a:extLst>
            <a:ext uri="{FF2B5EF4-FFF2-40B4-BE49-F238E27FC236}">
              <a16:creationId xmlns:a16="http://schemas.microsoft.com/office/drawing/2014/main" id="{8A254CB3-860E-4F36-A12C-CAD0FB15CBD0}"/>
            </a:ext>
          </a:extLst>
        </xdr:cNvPr>
        <xdr:cNvCxnSpPr/>
      </xdr:nvCxnSpPr>
      <xdr:spPr>
        <a:xfrm>
          <a:off x="10388600" y="5753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39</xdr:row>
      <xdr:rowOff>62882</xdr:rowOff>
    </xdr:from>
    <xdr:ext cx="469744" cy="259045"/>
    <xdr:sp macro="" textlink="">
      <xdr:nvSpPr>
        <xdr:cNvPr id="118" name="【図書館】&#10;一人当たり面積平均値テキスト">
          <a:extLst>
            <a:ext uri="{FF2B5EF4-FFF2-40B4-BE49-F238E27FC236}">
              <a16:creationId xmlns:a16="http://schemas.microsoft.com/office/drawing/2014/main" id="{02A5C07E-97CE-49A7-9924-2FED1D53B5A1}"/>
            </a:ext>
          </a:extLst>
        </xdr:cNvPr>
        <xdr:cNvSpPr txBox="1"/>
      </xdr:nvSpPr>
      <xdr:spPr>
        <a:xfrm>
          <a:off x="10515600" y="674943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84455</xdr:rowOff>
    </xdr:from>
    <xdr:to>
      <xdr:col>55</xdr:col>
      <xdr:colOff>50800</xdr:colOff>
      <xdr:row>40</xdr:row>
      <xdr:rowOff>14605</xdr:rowOff>
    </xdr:to>
    <xdr:sp macro="" textlink="">
      <xdr:nvSpPr>
        <xdr:cNvPr id="119" name="フローチャート: 判断 118">
          <a:extLst>
            <a:ext uri="{FF2B5EF4-FFF2-40B4-BE49-F238E27FC236}">
              <a16:creationId xmlns:a16="http://schemas.microsoft.com/office/drawing/2014/main" id="{6410DF9F-BCBD-4FFA-9957-AEB6744C0ECB}"/>
            </a:ext>
          </a:extLst>
        </xdr:cNvPr>
        <xdr:cNvSpPr/>
      </xdr:nvSpPr>
      <xdr:spPr>
        <a:xfrm>
          <a:off x="10426700" y="67710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111125</xdr:rowOff>
    </xdr:from>
    <xdr:to>
      <xdr:col>50</xdr:col>
      <xdr:colOff>165100</xdr:colOff>
      <xdr:row>40</xdr:row>
      <xdr:rowOff>41275</xdr:rowOff>
    </xdr:to>
    <xdr:sp macro="" textlink="">
      <xdr:nvSpPr>
        <xdr:cNvPr id="120" name="フローチャート: 判断 119">
          <a:extLst>
            <a:ext uri="{FF2B5EF4-FFF2-40B4-BE49-F238E27FC236}">
              <a16:creationId xmlns:a16="http://schemas.microsoft.com/office/drawing/2014/main" id="{E5BF03F6-40FD-4881-8794-40B3788C49DF}"/>
            </a:ext>
          </a:extLst>
        </xdr:cNvPr>
        <xdr:cNvSpPr/>
      </xdr:nvSpPr>
      <xdr:spPr>
        <a:xfrm>
          <a:off x="9588500" y="6797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114935</xdr:rowOff>
    </xdr:from>
    <xdr:to>
      <xdr:col>46</xdr:col>
      <xdr:colOff>38100</xdr:colOff>
      <xdr:row>40</xdr:row>
      <xdr:rowOff>45085</xdr:rowOff>
    </xdr:to>
    <xdr:sp macro="" textlink="">
      <xdr:nvSpPr>
        <xdr:cNvPr id="121" name="フローチャート: 判断 120">
          <a:extLst>
            <a:ext uri="{FF2B5EF4-FFF2-40B4-BE49-F238E27FC236}">
              <a16:creationId xmlns:a16="http://schemas.microsoft.com/office/drawing/2014/main" id="{629097C6-0479-48F8-976F-088BB2E57A5B}"/>
            </a:ext>
          </a:extLst>
        </xdr:cNvPr>
        <xdr:cNvSpPr/>
      </xdr:nvSpPr>
      <xdr:spPr>
        <a:xfrm>
          <a:off x="8699500" y="68014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39</xdr:row>
      <xdr:rowOff>84455</xdr:rowOff>
    </xdr:from>
    <xdr:to>
      <xdr:col>41</xdr:col>
      <xdr:colOff>101600</xdr:colOff>
      <xdr:row>40</xdr:row>
      <xdr:rowOff>14605</xdr:rowOff>
    </xdr:to>
    <xdr:sp macro="" textlink="">
      <xdr:nvSpPr>
        <xdr:cNvPr id="122" name="フローチャート: 判断 121">
          <a:extLst>
            <a:ext uri="{FF2B5EF4-FFF2-40B4-BE49-F238E27FC236}">
              <a16:creationId xmlns:a16="http://schemas.microsoft.com/office/drawing/2014/main" id="{273F360C-F1E6-47EF-95CE-A9C517C4E3C1}"/>
            </a:ext>
          </a:extLst>
        </xdr:cNvPr>
        <xdr:cNvSpPr/>
      </xdr:nvSpPr>
      <xdr:spPr>
        <a:xfrm>
          <a:off x="7810500" y="67710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59690</xdr:rowOff>
    </xdr:from>
    <xdr:to>
      <xdr:col>36</xdr:col>
      <xdr:colOff>165100</xdr:colOff>
      <xdr:row>39</xdr:row>
      <xdr:rowOff>161290</xdr:rowOff>
    </xdr:to>
    <xdr:sp macro="" textlink="">
      <xdr:nvSpPr>
        <xdr:cNvPr id="123" name="フローチャート: 判断 122">
          <a:extLst>
            <a:ext uri="{FF2B5EF4-FFF2-40B4-BE49-F238E27FC236}">
              <a16:creationId xmlns:a16="http://schemas.microsoft.com/office/drawing/2014/main" id="{0050AB00-0BC4-4263-B9F0-4BA724FC28D1}"/>
            </a:ext>
          </a:extLst>
        </xdr:cNvPr>
        <xdr:cNvSpPr/>
      </xdr:nvSpPr>
      <xdr:spPr>
        <a:xfrm>
          <a:off x="6921500" y="6746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4" name="テキスト ボックス 123">
          <a:extLst>
            <a:ext uri="{FF2B5EF4-FFF2-40B4-BE49-F238E27FC236}">
              <a16:creationId xmlns:a16="http://schemas.microsoft.com/office/drawing/2014/main" id="{1B350397-CA13-49BC-B3B0-8249F59BB3B6}"/>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49BD6177-FC11-4E3C-B4E5-E5175FAC61BD}"/>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065FE2C4-B333-48BD-A172-A341FB5C775C}"/>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2B67EF5A-FA20-40E2-8635-983BC310D58D}"/>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A4E0F1CD-2C6A-4E2A-9038-A11D5AAE74AA}"/>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82550</xdr:rowOff>
    </xdr:from>
    <xdr:to>
      <xdr:col>55</xdr:col>
      <xdr:colOff>50800</xdr:colOff>
      <xdr:row>39</xdr:row>
      <xdr:rowOff>12700</xdr:rowOff>
    </xdr:to>
    <xdr:sp macro="" textlink="">
      <xdr:nvSpPr>
        <xdr:cNvPr id="129" name="楕円 128">
          <a:extLst>
            <a:ext uri="{FF2B5EF4-FFF2-40B4-BE49-F238E27FC236}">
              <a16:creationId xmlns:a16="http://schemas.microsoft.com/office/drawing/2014/main" id="{640F1164-7BEA-45DE-93D7-881AB77A3166}"/>
            </a:ext>
          </a:extLst>
        </xdr:cNvPr>
        <xdr:cNvSpPr/>
      </xdr:nvSpPr>
      <xdr:spPr>
        <a:xfrm>
          <a:off x="10426700" y="6597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37</xdr:row>
      <xdr:rowOff>105427</xdr:rowOff>
    </xdr:from>
    <xdr:ext cx="469744" cy="259045"/>
    <xdr:sp macro="" textlink="">
      <xdr:nvSpPr>
        <xdr:cNvPr id="130" name="【図書館】&#10;一人当たり面積該当値テキスト">
          <a:extLst>
            <a:ext uri="{FF2B5EF4-FFF2-40B4-BE49-F238E27FC236}">
              <a16:creationId xmlns:a16="http://schemas.microsoft.com/office/drawing/2014/main" id="{D7F6A390-B5D7-4EB6-BE21-CB8D58971CB9}"/>
            </a:ext>
          </a:extLst>
        </xdr:cNvPr>
        <xdr:cNvSpPr txBox="1"/>
      </xdr:nvSpPr>
      <xdr:spPr>
        <a:xfrm>
          <a:off x="10515600" y="64490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99695</xdr:rowOff>
    </xdr:from>
    <xdr:to>
      <xdr:col>50</xdr:col>
      <xdr:colOff>165100</xdr:colOff>
      <xdr:row>39</xdr:row>
      <xdr:rowOff>29845</xdr:rowOff>
    </xdr:to>
    <xdr:sp macro="" textlink="">
      <xdr:nvSpPr>
        <xdr:cNvPr id="131" name="楕円 130">
          <a:extLst>
            <a:ext uri="{FF2B5EF4-FFF2-40B4-BE49-F238E27FC236}">
              <a16:creationId xmlns:a16="http://schemas.microsoft.com/office/drawing/2014/main" id="{98067152-EB80-457E-B2FE-FEE8B0075E94}"/>
            </a:ext>
          </a:extLst>
        </xdr:cNvPr>
        <xdr:cNvSpPr/>
      </xdr:nvSpPr>
      <xdr:spPr>
        <a:xfrm>
          <a:off x="9588500" y="6614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38</xdr:row>
      <xdr:rowOff>133350</xdr:rowOff>
    </xdr:from>
    <xdr:to>
      <xdr:col>55</xdr:col>
      <xdr:colOff>0</xdr:colOff>
      <xdr:row>38</xdr:row>
      <xdr:rowOff>150495</xdr:rowOff>
    </xdr:to>
    <xdr:cxnSp macro="">
      <xdr:nvCxnSpPr>
        <xdr:cNvPr id="132" name="直線コネクタ 131">
          <a:extLst>
            <a:ext uri="{FF2B5EF4-FFF2-40B4-BE49-F238E27FC236}">
              <a16:creationId xmlns:a16="http://schemas.microsoft.com/office/drawing/2014/main" id="{56AEC9F1-1500-4517-B021-31F45E2DE21E}"/>
            </a:ext>
          </a:extLst>
        </xdr:cNvPr>
        <xdr:cNvCxnSpPr/>
      </xdr:nvCxnSpPr>
      <xdr:spPr>
        <a:xfrm flipV="1">
          <a:off x="9639300" y="6648450"/>
          <a:ext cx="8382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107315</xdr:rowOff>
    </xdr:from>
    <xdr:to>
      <xdr:col>46</xdr:col>
      <xdr:colOff>38100</xdr:colOff>
      <xdr:row>39</xdr:row>
      <xdr:rowOff>37465</xdr:rowOff>
    </xdr:to>
    <xdr:sp macro="" textlink="">
      <xdr:nvSpPr>
        <xdr:cNvPr id="133" name="楕円 132">
          <a:extLst>
            <a:ext uri="{FF2B5EF4-FFF2-40B4-BE49-F238E27FC236}">
              <a16:creationId xmlns:a16="http://schemas.microsoft.com/office/drawing/2014/main" id="{5F5CFBBC-45B4-42EC-ACF4-EA420BD98FEA}"/>
            </a:ext>
          </a:extLst>
        </xdr:cNvPr>
        <xdr:cNvSpPr/>
      </xdr:nvSpPr>
      <xdr:spPr>
        <a:xfrm>
          <a:off x="8699500" y="6622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150495</xdr:rowOff>
    </xdr:from>
    <xdr:to>
      <xdr:col>50</xdr:col>
      <xdr:colOff>114300</xdr:colOff>
      <xdr:row>38</xdr:row>
      <xdr:rowOff>158115</xdr:rowOff>
    </xdr:to>
    <xdr:cxnSp macro="">
      <xdr:nvCxnSpPr>
        <xdr:cNvPr id="134" name="直線コネクタ 133">
          <a:extLst>
            <a:ext uri="{FF2B5EF4-FFF2-40B4-BE49-F238E27FC236}">
              <a16:creationId xmlns:a16="http://schemas.microsoft.com/office/drawing/2014/main" id="{D4DBAD1F-CFCD-4228-818F-E40A40D955B8}"/>
            </a:ext>
          </a:extLst>
        </xdr:cNvPr>
        <xdr:cNvCxnSpPr/>
      </xdr:nvCxnSpPr>
      <xdr:spPr>
        <a:xfrm flipV="1">
          <a:off x="8750300" y="6665595"/>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114935</xdr:rowOff>
    </xdr:from>
    <xdr:to>
      <xdr:col>41</xdr:col>
      <xdr:colOff>101600</xdr:colOff>
      <xdr:row>39</xdr:row>
      <xdr:rowOff>45085</xdr:rowOff>
    </xdr:to>
    <xdr:sp macro="" textlink="">
      <xdr:nvSpPr>
        <xdr:cNvPr id="135" name="楕円 134">
          <a:extLst>
            <a:ext uri="{FF2B5EF4-FFF2-40B4-BE49-F238E27FC236}">
              <a16:creationId xmlns:a16="http://schemas.microsoft.com/office/drawing/2014/main" id="{A37F5C5B-890F-4C0C-996E-864E4CFD25DB}"/>
            </a:ext>
          </a:extLst>
        </xdr:cNvPr>
        <xdr:cNvSpPr/>
      </xdr:nvSpPr>
      <xdr:spPr>
        <a:xfrm>
          <a:off x="7810500" y="66300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38</xdr:row>
      <xdr:rowOff>158115</xdr:rowOff>
    </xdr:from>
    <xdr:to>
      <xdr:col>45</xdr:col>
      <xdr:colOff>177800</xdr:colOff>
      <xdr:row>38</xdr:row>
      <xdr:rowOff>165735</xdr:rowOff>
    </xdr:to>
    <xdr:cxnSp macro="">
      <xdr:nvCxnSpPr>
        <xdr:cNvPr id="136" name="直線コネクタ 135">
          <a:extLst>
            <a:ext uri="{FF2B5EF4-FFF2-40B4-BE49-F238E27FC236}">
              <a16:creationId xmlns:a16="http://schemas.microsoft.com/office/drawing/2014/main" id="{583FAA9F-EE91-4D3D-A445-90D990CFAD78}"/>
            </a:ext>
          </a:extLst>
        </xdr:cNvPr>
        <xdr:cNvCxnSpPr/>
      </xdr:nvCxnSpPr>
      <xdr:spPr>
        <a:xfrm flipV="1">
          <a:off x="7861300" y="6673215"/>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38</xdr:row>
      <xdr:rowOff>124460</xdr:rowOff>
    </xdr:from>
    <xdr:to>
      <xdr:col>36</xdr:col>
      <xdr:colOff>165100</xdr:colOff>
      <xdr:row>39</xdr:row>
      <xdr:rowOff>54610</xdr:rowOff>
    </xdr:to>
    <xdr:sp macro="" textlink="">
      <xdr:nvSpPr>
        <xdr:cNvPr id="137" name="楕円 136">
          <a:extLst>
            <a:ext uri="{FF2B5EF4-FFF2-40B4-BE49-F238E27FC236}">
              <a16:creationId xmlns:a16="http://schemas.microsoft.com/office/drawing/2014/main" id="{8CB3519F-E0B8-4A46-AE6C-595021695F2E}"/>
            </a:ext>
          </a:extLst>
        </xdr:cNvPr>
        <xdr:cNvSpPr/>
      </xdr:nvSpPr>
      <xdr:spPr>
        <a:xfrm>
          <a:off x="6921500" y="6639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38</xdr:row>
      <xdr:rowOff>165735</xdr:rowOff>
    </xdr:from>
    <xdr:to>
      <xdr:col>41</xdr:col>
      <xdr:colOff>50800</xdr:colOff>
      <xdr:row>39</xdr:row>
      <xdr:rowOff>3810</xdr:rowOff>
    </xdr:to>
    <xdr:cxnSp macro="">
      <xdr:nvCxnSpPr>
        <xdr:cNvPr id="138" name="直線コネクタ 137">
          <a:extLst>
            <a:ext uri="{FF2B5EF4-FFF2-40B4-BE49-F238E27FC236}">
              <a16:creationId xmlns:a16="http://schemas.microsoft.com/office/drawing/2014/main" id="{A02E82B2-CA2E-4368-8A49-9A564C2CCE57}"/>
            </a:ext>
          </a:extLst>
        </xdr:cNvPr>
        <xdr:cNvCxnSpPr/>
      </xdr:nvCxnSpPr>
      <xdr:spPr>
        <a:xfrm flipV="1">
          <a:off x="6972300" y="6680835"/>
          <a:ext cx="889000" cy="9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40</xdr:row>
      <xdr:rowOff>32402</xdr:rowOff>
    </xdr:from>
    <xdr:ext cx="469744" cy="259045"/>
    <xdr:sp macro="" textlink="">
      <xdr:nvSpPr>
        <xdr:cNvPr id="139" name="n_1aveValue【図書館】&#10;一人当たり面積">
          <a:extLst>
            <a:ext uri="{FF2B5EF4-FFF2-40B4-BE49-F238E27FC236}">
              <a16:creationId xmlns:a16="http://schemas.microsoft.com/office/drawing/2014/main" id="{2F9A9AC5-42BE-4D5C-9704-F7D052F8D0C9}"/>
            </a:ext>
          </a:extLst>
        </xdr:cNvPr>
        <xdr:cNvSpPr txBox="1"/>
      </xdr:nvSpPr>
      <xdr:spPr>
        <a:xfrm>
          <a:off x="9391727" y="68904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40</xdr:row>
      <xdr:rowOff>36212</xdr:rowOff>
    </xdr:from>
    <xdr:ext cx="469744" cy="259045"/>
    <xdr:sp macro="" textlink="">
      <xdr:nvSpPr>
        <xdr:cNvPr id="140" name="n_2aveValue【図書館】&#10;一人当たり面積">
          <a:extLst>
            <a:ext uri="{FF2B5EF4-FFF2-40B4-BE49-F238E27FC236}">
              <a16:creationId xmlns:a16="http://schemas.microsoft.com/office/drawing/2014/main" id="{8A3FA541-BEB3-472B-BB3A-1667FB6A1DC3}"/>
            </a:ext>
          </a:extLst>
        </xdr:cNvPr>
        <xdr:cNvSpPr txBox="1"/>
      </xdr:nvSpPr>
      <xdr:spPr>
        <a:xfrm>
          <a:off x="8515427" y="68942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40</xdr:row>
      <xdr:rowOff>5732</xdr:rowOff>
    </xdr:from>
    <xdr:ext cx="469744" cy="259045"/>
    <xdr:sp macro="" textlink="">
      <xdr:nvSpPr>
        <xdr:cNvPr id="141" name="n_3aveValue【図書館】&#10;一人当たり面積">
          <a:extLst>
            <a:ext uri="{FF2B5EF4-FFF2-40B4-BE49-F238E27FC236}">
              <a16:creationId xmlns:a16="http://schemas.microsoft.com/office/drawing/2014/main" id="{3CAAD704-9DCA-497F-84F7-AC31A03BB67D}"/>
            </a:ext>
          </a:extLst>
        </xdr:cNvPr>
        <xdr:cNvSpPr txBox="1"/>
      </xdr:nvSpPr>
      <xdr:spPr>
        <a:xfrm>
          <a:off x="7626427" y="68637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39</xdr:row>
      <xdr:rowOff>152417</xdr:rowOff>
    </xdr:from>
    <xdr:ext cx="469744" cy="259045"/>
    <xdr:sp macro="" textlink="">
      <xdr:nvSpPr>
        <xdr:cNvPr id="142" name="n_4aveValue【図書館】&#10;一人当たり面積">
          <a:extLst>
            <a:ext uri="{FF2B5EF4-FFF2-40B4-BE49-F238E27FC236}">
              <a16:creationId xmlns:a16="http://schemas.microsoft.com/office/drawing/2014/main" id="{CD3D87BD-C89F-4495-A19E-539EE92629DD}"/>
            </a:ext>
          </a:extLst>
        </xdr:cNvPr>
        <xdr:cNvSpPr txBox="1"/>
      </xdr:nvSpPr>
      <xdr:spPr>
        <a:xfrm>
          <a:off x="6737427" y="6838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37</xdr:row>
      <xdr:rowOff>46372</xdr:rowOff>
    </xdr:from>
    <xdr:ext cx="469744" cy="259045"/>
    <xdr:sp macro="" textlink="">
      <xdr:nvSpPr>
        <xdr:cNvPr id="143" name="n_1mainValue【図書館】&#10;一人当たり面積">
          <a:extLst>
            <a:ext uri="{FF2B5EF4-FFF2-40B4-BE49-F238E27FC236}">
              <a16:creationId xmlns:a16="http://schemas.microsoft.com/office/drawing/2014/main" id="{8A7830CD-25D9-4261-A376-CCCBD1C5468C}"/>
            </a:ext>
          </a:extLst>
        </xdr:cNvPr>
        <xdr:cNvSpPr txBox="1"/>
      </xdr:nvSpPr>
      <xdr:spPr>
        <a:xfrm>
          <a:off x="9391727" y="63900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37</xdr:row>
      <xdr:rowOff>53992</xdr:rowOff>
    </xdr:from>
    <xdr:ext cx="469744" cy="259045"/>
    <xdr:sp macro="" textlink="">
      <xdr:nvSpPr>
        <xdr:cNvPr id="144" name="n_2mainValue【図書館】&#10;一人当たり面積">
          <a:extLst>
            <a:ext uri="{FF2B5EF4-FFF2-40B4-BE49-F238E27FC236}">
              <a16:creationId xmlns:a16="http://schemas.microsoft.com/office/drawing/2014/main" id="{1765849A-6F42-4F5D-BB2E-26951C280E7D}"/>
            </a:ext>
          </a:extLst>
        </xdr:cNvPr>
        <xdr:cNvSpPr txBox="1"/>
      </xdr:nvSpPr>
      <xdr:spPr>
        <a:xfrm>
          <a:off x="8515427" y="63976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37</xdr:row>
      <xdr:rowOff>61612</xdr:rowOff>
    </xdr:from>
    <xdr:ext cx="469744" cy="259045"/>
    <xdr:sp macro="" textlink="">
      <xdr:nvSpPr>
        <xdr:cNvPr id="145" name="n_3mainValue【図書館】&#10;一人当たり面積">
          <a:extLst>
            <a:ext uri="{FF2B5EF4-FFF2-40B4-BE49-F238E27FC236}">
              <a16:creationId xmlns:a16="http://schemas.microsoft.com/office/drawing/2014/main" id="{3685AE61-9AAF-4C61-992D-DAB3DFD4020F}"/>
            </a:ext>
          </a:extLst>
        </xdr:cNvPr>
        <xdr:cNvSpPr txBox="1"/>
      </xdr:nvSpPr>
      <xdr:spPr>
        <a:xfrm>
          <a:off x="7626427" y="64052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37</xdr:row>
      <xdr:rowOff>71137</xdr:rowOff>
    </xdr:from>
    <xdr:ext cx="469744" cy="259045"/>
    <xdr:sp macro="" textlink="">
      <xdr:nvSpPr>
        <xdr:cNvPr id="146" name="n_4mainValue【図書館】&#10;一人当たり面積">
          <a:extLst>
            <a:ext uri="{FF2B5EF4-FFF2-40B4-BE49-F238E27FC236}">
              <a16:creationId xmlns:a16="http://schemas.microsoft.com/office/drawing/2014/main" id="{5C989471-97A9-4EA4-8AC3-A29A4ADDEE65}"/>
            </a:ext>
          </a:extLst>
        </xdr:cNvPr>
        <xdr:cNvSpPr txBox="1"/>
      </xdr:nvSpPr>
      <xdr:spPr>
        <a:xfrm>
          <a:off x="6737427" y="64147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7" name="正方形/長方形 146">
          <a:extLst>
            <a:ext uri="{FF2B5EF4-FFF2-40B4-BE49-F238E27FC236}">
              <a16:creationId xmlns:a16="http://schemas.microsoft.com/office/drawing/2014/main" id="{C71478D5-E9B5-442C-BEB1-7511F65AD80D}"/>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8" name="正方形/長方形 147">
          <a:extLst>
            <a:ext uri="{FF2B5EF4-FFF2-40B4-BE49-F238E27FC236}">
              <a16:creationId xmlns:a16="http://schemas.microsoft.com/office/drawing/2014/main" id="{BE5843EA-1FF7-4754-B791-6DA48F7EE6EB}"/>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49" name="正方形/長方形 148">
          <a:extLst>
            <a:ext uri="{FF2B5EF4-FFF2-40B4-BE49-F238E27FC236}">
              <a16:creationId xmlns:a16="http://schemas.microsoft.com/office/drawing/2014/main" id="{2615FE83-60AC-4EB3-B694-DABA2C856E2B}"/>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64/123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0" name="正方形/長方形 149">
          <a:extLst>
            <a:ext uri="{FF2B5EF4-FFF2-40B4-BE49-F238E27FC236}">
              <a16:creationId xmlns:a16="http://schemas.microsoft.com/office/drawing/2014/main" id="{24DC7371-CB5F-4E6D-8F42-AD9BA81EB1EF}"/>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1" name="正方形/長方形 150">
          <a:extLst>
            <a:ext uri="{FF2B5EF4-FFF2-40B4-BE49-F238E27FC236}">
              <a16:creationId xmlns:a16="http://schemas.microsoft.com/office/drawing/2014/main" id="{70623F34-555B-4C52-BF2F-18A93560E909}"/>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2" name="正方形/長方形 151">
          <a:extLst>
            <a:ext uri="{FF2B5EF4-FFF2-40B4-BE49-F238E27FC236}">
              <a16:creationId xmlns:a16="http://schemas.microsoft.com/office/drawing/2014/main" id="{6DBA1D51-65D6-44C0-9486-07C7943954D6}"/>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3" name="正方形/長方形 152">
          <a:extLst>
            <a:ext uri="{FF2B5EF4-FFF2-40B4-BE49-F238E27FC236}">
              <a16:creationId xmlns:a16="http://schemas.microsoft.com/office/drawing/2014/main" id="{FF64D3FD-A4B0-4A11-A886-1FD5655890AA}"/>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4" name="正方形/長方形 153">
          <a:extLst>
            <a:ext uri="{FF2B5EF4-FFF2-40B4-BE49-F238E27FC236}">
              <a16:creationId xmlns:a16="http://schemas.microsoft.com/office/drawing/2014/main" id="{AC5D0EE5-3337-46A5-B867-2F685BDAF743}"/>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5" name="テキスト ボックス 154">
          <a:extLst>
            <a:ext uri="{FF2B5EF4-FFF2-40B4-BE49-F238E27FC236}">
              <a16:creationId xmlns:a16="http://schemas.microsoft.com/office/drawing/2014/main" id="{CCFE63CB-03C9-40BB-AD45-B1DDC9FA260A}"/>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6" name="直線コネクタ 155">
          <a:extLst>
            <a:ext uri="{FF2B5EF4-FFF2-40B4-BE49-F238E27FC236}">
              <a16:creationId xmlns:a16="http://schemas.microsoft.com/office/drawing/2014/main" id="{18CF1D1E-3D7E-4130-99CC-125FAA4F2F3E}"/>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7" name="テキスト ボックス 156">
          <a:extLst>
            <a:ext uri="{FF2B5EF4-FFF2-40B4-BE49-F238E27FC236}">
              <a16:creationId xmlns:a16="http://schemas.microsoft.com/office/drawing/2014/main" id="{C0D88D17-DB09-42E4-A43D-A3890A9A7CDA}"/>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158" name="直線コネクタ 157">
          <a:extLst>
            <a:ext uri="{FF2B5EF4-FFF2-40B4-BE49-F238E27FC236}">
              <a16:creationId xmlns:a16="http://schemas.microsoft.com/office/drawing/2014/main" id="{3E8573A1-78A7-4281-9C6F-04AA6C3A8668}"/>
            </a:ext>
          </a:extLst>
        </xdr:cNvPr>
        <xdr:cNvCxnSpPr/>
      </xdr:nvCxnSpPr>
      <xdr:spPr>
        <a:xfrm>
          <a:off x="762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macro="" textlink="">
      <xdr:nvSpPr>
        <xdr:cNvPr id="159" name="テキスト ボックス 158">
          <a:extLst>
            <a:ext uri="{FF2B5EF4-FFF2-40B4-BE49-F238E27FC236}">
              <a16:creationId xmlns:a16="http://schemas.microsoft.com/office/drawing/2014/main" id="{2CB54B3A-DA2A-4B35-9768-147FBE2F25F3}"/>
            </a:ext>
          </a:extLst>
        </xdr:cNvPr>
        <xdr:cNvSpPr txBox="1"/>
      </xdr:nvSpPr>
      <xdr:spPr>
        <a:xfrm>
          <a:off x="294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160" name="直線コネクタ 159">
          <a:extLst>
            <a:ext uri="{FF2B5EF4-FFF2-40B4-BE49-F238E27FC236}">
              <a16:creationId xmlns:a16="http://schemas.microsoft.com/office/drawing/2014/main" id="{EF4BF0D5-8BAE-4EDA-960F-83B825CD17C9}"/>
            </a:ext>
          </a:extLst>
        </xdr:cNvPr>
        <xdr:cNvCxnSpPr/>
      </xdr:nvCxnSpPr>
      <xdr:spPr>
        <a:xfrm>
          <a:off x="762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161" name="テキスト ボックス 160">
          <a:extLst>
            <a:ext uri="{FF2B5EF4-FFF2-40B4-BE49-F238E27FC236}">
              <a16:creationId xmlns:a16="http://schemas.microsoft.com/office/drawing/2014/main" id="{2BE5D922-B530-48E2-B6CE-D8A129E9DA72}"/>
            </a:ext>
          </a:extLst>
        </xdr:cNvPr>
        <xdr:cNvSpPr txBox="1"/>
      </xdr:nvSpPr>
      <xdr:spPr>
        <a:xfrm>
          <a:off x="358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162" name="直線コネクタ 161">
          <a:extLst>
            <a:ext uri="{FF2B5EF4-FFF2-40B4-BE49-F238E27FC236}">
              <a16:creationId xmlns:a16="http://schemas.microsoft.com/office/drawing/2014/main" id="{4B5C88E4-D1E3-45C1-A440-F57C2AA18D09}"/>
            </a:ext>
          </a:extLst>
        </xdr:cNvPr>
        <xdr:cNvCxnSpPr/>
      </xdr:nvCxnSpPr>
      <xdr:spPr>
        <a:xfrm>
          <a:off x="762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163" name="テキスト ボックス 162">
          <a:extLst>
            <a:ext uri="{FF2B5EF4-FFF2-40B4-BE49-F238E27FC236}">
              <a16:creationId xmlns:a16="http://schemas.microsoft.com/office/drawing/2014/main" id="{112E6118-8DD3-41C4-B4AF-1CCB889C9755}"/>
            </a:ext>
          </a:extLst>
        </xdr:cNvPr>
        <xdr:cNvSpPr txBox="1"/>
      </xdr:nvSpPr>
      <xdr:spPr>
        <a:xfrm>
          <a:off x="358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164" name="直線コネクタ 163">
          <a:extLst>
            <a:ext uri="{FF2B5EF4-FFF2-40B4-BE49-F238E27FC236}">
              <a16:creationId xmlns:a16="http://schemas.microsoft.com/office/drawing/2014/main" id="{236C066D-8675-491C-9F35-4BD13A1E9C9A}"/>
            </a:ext>
          </a:extLst>
        </xdr:cNvPr>
        <xdr:cNvCxnSpPr/>
      </xdr:nvCxnSpPr>
      <xdr:spPr>
        <a:xfrm>
          <a:off x="762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165" name="テキスト ボックス 164">
          <a:extLst>
            <a:ext uri="{FF2B5EF4-FFF2-40B4-BE49-F238E27FC236}">
              <a16:creationId xmlns:a16="http://schemas.microsoft.com/office/drawing/2014/main" id="{0906A3E0-262D-4DF6-B989-3DE884A050BF}"/>
            </a:ext>
          </a:extLst>
        </xdr:cNvPr>
        <xdr:cNvSpPr txBox="1"/>
      </xdr:nvSpPr>
      <xdr:spPr>
        <a:xfrm>
          <a:off x="358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166" name="直線コネクタ 165">
          <a:extLst>
            <a:ext uri="{FF2B5EF4-FFF2-40B4-BE49-F238E27FC236}">
              <a16:creationId xmlns:a16="http://schemas.microsoft.com/office/drawing/2014/main" id="{4D7C45BE-0182-4456-A3A8-80E128B7DE2F}"/>
            </a:ext>
          </a:extLst>
        </xdr:cNvPr>
        <xdr:cNvCxnSpPr/>
      </xdr:nvCxnSpPr>
      <xdr:spPr>
        <a:xfrm>
          <a:off x="762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macro="" textlink="">
      <xdr:nvSpPr>
        <xdr:cNvPr id="167" name="テキスト ボックス 166">
          <a:extLst>
            <a:ext uri="{FF2B5EF4-FFF2-40B4-BE49-F238E27FC236}">
              <a16:creationId xmlns:a16="http://schemas.microsoft.com/office/drawing/2014/main" id="{24314205-F8B3-408F-BB30-581890FDE992}"/>
            </a:ext>
          </a:extLst>
        </xdr:cNvPr>
        <xdr:cNvSpPr txBox="1"/>
      </xdr:nvSpPr>
      <xdr:spPr>
        <a:xfrm>
          <a:off x="358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8" name="直線コネクタ 167">
          <a:extLst>
            <a:ext uri="{FF2B5EF4-FFF2-40B4-BE49-F238E27FC236}">
              <a16:creationId xmlns:a16="http://schemas.microsoft.com/office/drawing/2014/main" id="{D3DEF6D1-9A9B-4247-9FE3-76CDB0165C0C}"/>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52</xdr:row>
      <xdr:rowOff>86377</xdr:rowOff>
    </xdr:from>
    <xdr:ext cx="338939" cy="259045"/>
    <xdr:sp macro="" textlink="">
      <xdr:nvSpPr>
        <xdr:cNvPr id="169" name="テキスト ボックス 168">
          <a:extLst>
            <a:ext uri="{FF2B5EF4-FFF2-40B4-BE49-F238E27FC236}">
              <a16:creationId xmlns:a16="http://schemas.microsoft.com/office/drawing/2014/main" id="{6F4C7529-E7C7-4902-9056-F4AE502AAADA}"/>
            </a:ext>
          </a:extLst>
        </xdr:cNvPr>
        <xdr:cNvSpPr txBox="1"/>
      </xdr:nvSpPr>
      <xdr:spPr>
        <a:xfrm>
          <a:off x="423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170" name="【体育館・プール】&#10;有形固定資産減価償却率グラフ枠">
          <a:extLst>
            <a:ext uri="{FF2B5EF4-FFF2-40B4-BE49-F238E27FC236}">
              <a16:creationId xmlns:a16="http://schemas.microsoft.com/office/drawing/2014/main" id="{C65D2E95-D549-4BDD-82E5-24A081F5116B}"/>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91440</xdr:rowOff>
    </xdr:from>
    <xdr:to>
      <xdr:col>24</xdr:col>
      <xdr:colOff>62865</xdr:colOff>
      <xdr:row>64</xdr:row>
      <xdr:rowOff>76200</xdr:rowOff>
    </xdr:to>
    <xdr:cxnSp macro="">
      <xdr:nvCxnSpPr>
        <xdr:cNvPr id="171" name="直線コネクタ 170">
          <a:extLst>
            <a:ext uri="{FF2B5EF4-FFF2-40B4-BE49-F238E27FC236}">
              <a16:creationId xmlns:a16="http://schemas.microsoft.com/office/drawing/2014/main" id="{4A99890A-97B2-45E9-B98F-E3BC1CA96BBC}"/>
            </a:ext>
          </a:extLst>
        </xdr:cNvPr>
        <xdr:cNvCxnSpPr/>
      </xdr:nvCxnSpPr>
      <xdr:spPr>
        <a:xfrm flipV="1">
          <a:off x="4634865" y="9521190"/>
          <a:ext cx="0" cy="15278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80027</xdr:rowOff>
    </xdr:from>
    <xdr:ext cx="469744" cy="259045"/>
    <xdr:sp macro="" textlink="">
      <xdr:nvSpPr>
        <xdr:cNvPr id="172" name="【体育館・プール】&#10;有形固定資産減価償却率最小値テキスト">
          <a:extLst>
            <a:ext uri="{FF2B5EF4-FFF2-40B4-BE49-F238E27FC236}">
              <a16:creationId xmlns:a16="http://schemas.microsoft.com/office/drawing/2014/main" id="{78FE08D4-A41B-40C4-86C1-B5B234459E48}"/>
            </a:ext>
          </a:extLst>
        </xdr:cNvPr>
        <xdr:cNvSpPr txBox="1"/>
      </xdr:nvSpPr>
      <xdr:spPr>
        <a:xfrm>
          <a:off x="4673600" y="1105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76200</xdr:rowOff>
    </xdr:from>
    <xdr:to>
      <xdr:col>24</xdr:col>
      <xdr:colOff>152400</xdr:colOff>
      <xdr:row>64</xdr:row>
      <xdr:rowOff>76200</xdr:rowOff>
    </xdr:to>
    <xdr:cxnSp macro="">
      <xdr:nvCxnSpPr>
        <xdr:cNvPr id="173" name="直線コネクタ 172">
          <a:extLst>
            <a:ext uri="{FF2B5EF4-FFF2-40B4-BE49-F238E27FC236}">
              <a16:creationId xmlns:a16="http://schemas.microsoft.com/office/drawing/2014/main" id="{DF9439DF-9326-4570-9200-E505B9A4109C}"/>
            </a:ext>
          </a:extLst>
        </xdr:cNvPr>
        <xdr:cNvCxnSpPr/>
      </xdr:nvCxnSpPr>
      <xdr:spPr>
        <a:xfrm>
          <a:off x="4546600" y="1104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38117</xdr:rowOff>
    </xdr:from>
    <xdr:ext cx="405111" cy="259045"/>
    <xdr:sp macro="" textlink="">
      <xdr:nvSpPr>
        <xdr:cNvPr id="174" name="【体育館・プール】&#10;有形固定資産減価償却率最大値テキスト">
          <a:extLst>
            <a:ext uri="{FF2B5EF4-FFF2-40B4-BE49-F238E27FC236}">
              <a16:creationId xmlns:a16="http://schemas.microsoft.com/office/drawing/2014/main" id="{C7A4DD5E-D8A3-4668-9F2C-C8AD836C3F31}"/>
            </a:ext>
          </a:extLst>
        </xdr:cNvPr>
        <xdr:cNvSpPr txBox="1"/>
      </xdr:nvSpPr>
      <xdr:spPr>
        <a:xfrm>
          <a:off x="4673600" y="92964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91440</xdr:rowOff>
    </xdr:from>
    <xdr:to>
      <xdr:col>24</xdr:col>
      <xdr:colOff>152400</xdr:colOff>
      <xdr:row>55</xdr:row>
      <xdr:rowOff>91440</xdr:rowOff>
    </xdr:to>
    <xdr:cxnSp macro="">
      <xdr:nvCxnSpPr>
        <xdr:cNvPr id="175" name="直線コネクタ 174">
          <a:extLst>
            <a:ext uri="{FF2B5EF4-FFF2-40B4-BE49-F238E27FC236}">
              <a16:creationId xmlns:a16="http://schemas.microsoft.com/office/drawing/2014/main" id="{80ABE342-1306-4D78-92EA-C7ED6F49522E}"/>
            </a:ext>
          </a:extLst>
        </xdr:cNvPr>
        <xdr:cNvCxnSpPr/>
      </xdr:nvCxnSpPr>
      <xdr:spPr>
        <a:xfrm>
          <a:off x="4546600" y="95211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59</xdr:row>
      <xdr:rowOff>170197</xdr:rowOff>
    </xdr:from>
    <xdr:ext cx="405111" cy="259045"/>
    <xdr:sp macro="" textlink="">
      <xdr:nvSpPr>
        <xdr:cNvPr id="176" name="【体育館・プール】&#10;有形固定資産減価償却率平均値テキスト">
          <a:extLst>
            <a:ext uri="{FF2B5EF4-FFF2-40B4-BE49-F238E27FC236}">
              <a16:creationId xmlns:a16="http://schemas.microsoft.com/office/drawing/2014/main" id="{0AD20766-4C49-4803-BAD6-C04ACDE11C36}"/>
            </a:ext>
          </a:extLst>
        </xdr:cNvPr>
        <xdr:cNvSpPr txBox="1"/>
      </xdr:nvSpPr>
      <xdr:spPr>
        <a:xfrm>
          <a:off x="4673600" y="1028574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147320</xdr:rowOff>
    </xdr:from>
    <xdr:to>
      <xdr:col>24</xdr:col>
      <xdr:colOff>114300</xdr:colOff>
      <xdr:row>61</xdr:row>
      <xdr:rowOff>77470</xdr:rowOff>
    </xdr:to>
    <xdr:sp macro="" textlink="">
      <xdr:nvSpPr>
        <xdr:cNvPr id="177" name="フローチャート: 判断 176">
          <a:extLst>
            <a:ext uri="{FF2B5EF4-FFF2-40B4-BE49-F238E27FC236}">
              <a16:creationId xmlns:a16="http://schemas.microsoft.com/office/drawing/2014/main" id="{3D026FB1-4ED2-4D30-B700-60C0949C96D5}"/>
            </a:ext>
          </a:extLst>
        </xdr:cNvPr>
        <xdr:cNvSpPr/>
      </xdr:nvSpPr>
      <xdr:spPr>
        <a:xfrm>
          <a:off x="4584700" y="10434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139700</xdr:rowOff>
    </xdr:from>
    <xdr:to>
      <xdr:col>20</xdr:col>
      <xdr:colOff>38100</xdr:colOff>
      <xdr:row>61</xdr:row>
      <xdr:rowOff>69850</xdr:rowOff>
    </xdr:to>
    <xdr:sp macro="" textlink="">
      <xdr:nvSpPr>
        <xdr:cNvPr id="178" name="フローチャート: 判断 177">
          <a:extLst>
            <a:ext uri="{FF2B5EF4-FFF2-40B4-BE49-F238E27FC236}">
              <a16:creationId xmlns:a16="http://schemas.microsoft.com/office/drawing/2014/main" id="{762CAF06-9A7B-405D-AA81-961573F7A483}"/>
            </a:ext>
          </a:extLst>
        </xdr:cNvPr>
        <xdr:cNvSpPr/>
      </xdr:nvSpPr>
      <xdr:spPr>
        <a:xfrm>
          <a:off x="3746500" y="10426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132080</xdr:rowOff>
    </xdr:from>
    <xdr:to>
      <xdr:col>15</xdr:col>
      <xdr:colOff>101600</xdr:colOff>
      <xdr:row>61</xdr:row>
      <xdr:rowOff>62230</xdr:rowOff>
    </xdr:to>
    <xdr:sp macro="" textlink="">
      <xdr:nvSpPr>
        <xdr:cNvPr id="179" name="フローチャート: 判断 178">
          <a:extLst>
            <a:ext uri="{FF2B5EF4-FFF2-40B4-BE49-F238E27FC236}">
              <a16:creationId xmlns:a16="http://schemas.microsoft.com/office/drawing/2014/main" id="{A94FA632-C5EE-40DF-8F2C-223B18BEC073}"/>
            </a:ext>
          </a:extLst>
        </xdr:cNvPr>
        <xdr:cNvSpPr/>
      </xdr:nvSpPr>
      <xdr:spPr>
        <a:xfrm>
          <a:off x="2857500" y="1041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133985</xdr:rowOff>
    </xdr:from>
    <xdr:to>
      <xdr:col>10</xdr:col>
      <xdr:colOff>165100</xdr:colOff>
      <xdr:row>61</xdr:row>
      <xdr:rowOff>64135</xdr:rowOff>
    </xdr:to>
    <xdr:sp macro="" textlink="">
      <xdr:nvSpPr>
        <xdr:cNvPr id="180" name="フローチャート: 判断 179">
          <a:extLst>
            <a:ext uri="{FF2B5EF4-FFF2-40B4-BE49-F238E27FC236}">
              <a16:creationId xmlns:a16="http://schemas.microsoft.com/office/drawing/2014/main" id="{10C1415C-56DD-4680-B4C0-F508774EC648}"/>
            </a:ext>
          </a:extLst>
        </xdr:cNvPr>
        <xdr:cNvSpPr/>
      </xdr:nvSpPr>
      <xdr:spPr>
        <a:xfrm>
          <a:off x="1968500" y="10420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162560</xdr:rowOff>
    </xdr:from>
    <xdr:to>
      <xdr:col>6</xdr:col>
      <xdr:colOff>38100</xdr:colOff>
      <xdr:row>61</xdr:row>
      <xdr:rowOff>92710</xdr:rowOff>
    </xdr:to>
    <xdr:sp macro="" textlink="">
      <xdr:nvSpPr>
        <xdr:cNvPr id="181" name="フローチャート: 判断 180">
          <a:extLst>
            <a:ext uri="{FF2B5EF4-FFF2-40B4-BE49-F238E27FC236}">
              <a16:creationId xmlns:a16="http://schemas.microsoft.com/office/drawing/2014/main" id="{D753208E-53C6-4B65-90E7-9ED15A3DB418}"/>
            </a:ext>
          </a:extLst>
        </xdr:cNvPr>
        <xdr:cNvSpPr/>
      </xdr:nvSpPr>
      <xdr:spPr>
        <a:xfrm>
          <a:off x="1079500" y="10449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2" name="テキスト ボックス 181">
          <a:extLst>
            <a:ext uri="{FF2B5EF4-FFF2-40B4-BE49-F238E27FC236}">
              <a16:creationId xmlns:a16="http://schemas.microsoft.com/office/drawing/2014/main" id="{EF7B1E37-915D-49A5-B470-43B873B98243}"/>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3" name="テキスト ボックス 182">
          <a:extLst>
            <a:ext uri="{FF2B5EF4-FFF2-40B4-BE49-F238E27FC236}">
              <a16:creationId xmlns:a16="http://schemas.microsoft.com/office/drawing/2014/main" id="{CDBE2D04-4B60-4440-BF77-73B03845A372}"/>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B98AFA41-A8F5-42EA-98A9-90493DE1D7D9}"/>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78CD5A3C-D6EF-40A2-98E3-767A875CC107}"/>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0214A028-54AC-4610-9785-2DA2C9713DBB}"/>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62</xdr:row>
      <xdr:rowOff>23495</xdr:rowOff>
    </xdr:from>
    <xdr:to>
      <xdr:col>24</xdr:col>
      <xdr:colOff>114300</xdr:colOff>
      <xdr:row>62</xdr:row>
      <xdr:rowOff>125095</xdr:rowOff>
    </xdr:to>
    <xdr:sp macro="" textlink="">
      <xdr:nvSpPr>
        <xdr:cNvPr id="187" name="楕円 186">
          <a:extLst>
            <a:ext uri="{FF2B5EF4-FFF2-40B4-BE49-F238E27FC236}">
              <a16:creationId xmlns:a16="http://schemas.microsoft.com/office/drawing/2014/main" id="{1AD85D66-6CEA-461A-B3EF-1D612796E5F1}"/>
            </a:ext>
          </a:extLst>
        </xdr:cNvPr>
        <xdr:cNvSpPr/>
      </xdr:nvSpPr>
      <xdr:spPr>
        <a:xfrm>
          <a:off x="4584700" y="10653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62</xdr:row>
      <xdr:rowOff>1922</xdr:rowOff>
    </xdr:from>
    <xdr:ext cx="405111" cy="259045"/>
    <xdr:sp macro="" textlink="">
      <xdr:nvSpPr>
        <xdr:cNvPr id="188" name="【体育館・プール】&#10;有形固定資産減価償却率該当値テキスト">
          <a:extLst>
            <a:ext uri="{FF2B5EF4-FFF2-40B4-BE49-F238E27FC236}">
              <a16:creationId xmlns:a16="http://schemas.microsoft.com/office/drawing/2014/main" id="{19D670EB-D11C-4CFF-9DFA-6151B317555D}"/>
            </a:ext>
          </a:extLst>
        </xdr:cNvPr>
        <xdr:cNvSpPr txBox="1"/>
      </xdr:nvSpPr>
      <xdr:spPr>
        <a:xfrm>
          <a:off x="4673600" y="106318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61</xdr:row>
      <xdr:rowOff>158750</xdr:rowOff>
    </xdr:from>
    <xdr:to>
      <xdr:col>20</xdr:col>
      <xdr:colOff>38100</xdr:colOff>
      <xdr:row>62</xdr:row>
      <xdr:rowOff>88900</xdr:rowOff>
    </xdr:to>
    <xdr:sp macro="" textlink="">
      <xdr:nvSpPr>
        <xdr:cNvPr id="189" name="楕円 188">
          <a:extLst>
            <a:ext uri="{FF2B5EF4-FFF2-40B4-BE49-F238E27FC236}">
              <a16:creationId xmlns:a16="http://schemas.microsoft.com/office/drawing/2014/main" id="{B7889E49-468E-4747-8448-47D7E092E259}"/>
            </a:ext>
          </a:extLst>
        </xdr:cNvPr>
        <xdr:cNvSpPr/>
      </xdr:nvSpPr>
      <xdr:spPr>
        <a:xfrm>
          <a:off x="3746500" y="1061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62</xdr:row>
      <xdr:rowOff>38100</xdr:rowOff>
    </xdr:from>
    <xdr:to>
      <xdr:col>24</xdr:col>
      <xdr:colOff>63500</xdr:colOff>
      <xdr:row>62</xdr:row>
      <xdr:rowOff>74295</xdr:rowOff>
    </xdr:to>
    <xdr:cxnSp macro="">
      <xdr:nvCxnSpPr>
        <xdr:cNvPr id="190" name="直線コネクタ 189">
          <a:extLst>
            <a:ext uri="{FF2B5EF4-FFF2-40B4-BE49-F238E27FC236}">
              <a16:creationId xmlns:a16="http://schemas.microsoft.com/office/drawing/2014/main" id="{CAF98291-5C10-430A-B936-AE56A28264C3}"/>
            </a:ext>
          </a:extLst>
        </xdr:cNvPr>
        <xdr:cNvCxnSpPr/>
      </xdr:nvCxnSpPr>
      <xdr:spPr>
        <a:xfrm>
          <a:off x="3797300" y="10668000"/>
          <a:ext cx="8382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61</xdr:row>
      <xdr:rowOff>124460</xdr:rowOff>
    </xdr:from>
    <xdr:to>
      <xdr:col>15</xdr:col>
      <xdr:colOff>101600</xdr:colOff>
      <xdr:row>62</xdr:row>
      <xdr:rowOff>54610</xdr:rowOff>
    </xdr:to>
    <xdr:sp macro="" textlink="">
      <xdr:nvSpPr>
        <xdr:cNvPr id="191" name="楕円 190">
          <a:extLst>
            <a:ext uri="{FF2B5EF4-FFF2-40B4-BE49-F238E27FC236}">
              <a16:creationId xmlns:a16="http://schemas.microsoft.com/office/drawing/2014/main" id="{88AA363A-D1C5-483D-8FD5-C3585D0AD380}"/>
            </a:ext>
          </a:extLst>
        </xdr:cNvPr>
        <xdr:cNvSpPr/>
      </xdr:nvSpPr>
      <xdr:spPr>
        <a:xfrm>
          <a:off x="2857500" y="105829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62</xdr:row>
      <xdr:rowOff>3810</xdr:rowOff>
    </xdr:from>
    <xdr:to>
      <xdr:col>19</xdr:col>
      <xdr:colOff>177800</xdr:colOff>
      <xdr:row>62</xdr:row>
      <xdr:rowOff>38100</xdr:rowOff>
    </xdr:to>
    <xdr:cxnSp macro="">
      <xdr:nvCxnSpPr>
        <xdr:cNvPr id="192" name="直線コネクタ 191">
          <a:extLst>
            <a:ext uri="{FF2B5EF4-FFF2-40B4-BE49-F238E27FC236}">
              <a16:creationId xmlns:a16="http://schemas.microsoft.com/office/drawing/2014/main" id="{6AED27BE-7000-4E3F-89AF-802B42A5C30D}"/>
            </a:ext>
          </a:extLst>
        </xdr:cNvPr>
        <xdr:cNvCxnSpPr/>
      </xdr:nvCxnSpPr>
      <xdr:spPr>
        <a:xfrm>
          <a:off x="2908300" y="10633710"/>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61</xdr:row>
      <xdr:rowOff>126365</xdr:rowOff>
    </xdr:from>
    <xdr:to>
      <xdr:col>10</xdr:col>
      <xdr:colOff>165100</xdr:colOff>
      <xdr:row>62</xdr:row>
      <xdr:rowOff>56515</xdr:rowOff>
    </xdr:to>
    <xdr:sp macro="" textlink="">
      <xdr:nvSpPr>
        <xdr:cNvPr id="193" name="楕円 192">
          <a:extLst>
            <a:ext uri="{FF2B5EF4-FFF2-40B4-BE49-F238E27FC236}">
              <a16:creationId xmlns:a16="http://schemas.microsoft.com/office/drawing/2014/main" id="{0C215785-C0C9-4979-9AC5-0ED2F11970AD}"/>
            </a:ext>
          </a:extLst>
        </xdr:cNvPr>
        <xdr:cNvSpPr/>
      </xdr:nvSpPr>
      <xdr:spPr>
        <a:xfrm>
          <a:off x="1968500" y="10584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62</xdr:row>
      <xdr:rowOff>3810</xdr:rowOff>
    </xdr:from>
    <xdr:to>
      <xdr:col>15</xdr:col>
      <xdr:colOff>50800</xdr:colOff>
      <xdr:row>62</xdr:row>
      <xdr:rowOff>5715</xdr:rowOff>
    </xdr:to>
    <xdr:cxnSp macro="">
      <xdr:nvCxnSpPr>
        <xdr:cNvPr id="194" name="直線コネクタ 193">
          <a:extLst>
            <a:ext uri="{FF2B5EF4-FFF2-40B4-BE49-F238E27FC236}">
              <a16:creationId xmlns:a16="http://schemas.microsoft.com/office/drawing/2014/main" id="{7DB66B09-D02A-424F-8CEB-E99CCA351B5C}"/>
            </a:ext>
          </a:extLst>
        </xdr:cNvPr>
        <xdr:cNvCxnSpPr/>
      </xdr:nvCxnSpPr>
      <xdr:spPr>
        <a:xfrm flipV="1">
          <a:off x="2019300" y="10633710"/>
          <a:ext cx="8890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61</xdr:row>
      <xdr:rowOff>99695</xdr:rowOff>
    </xdr:from>
    <xdr:to>
      <xdr:col>6</xdr:col>
      <xdr:colOff>38100</xdr:colOff>
      <xdr:row>62</xdr:row>
      <xdr:rowOff>29845</xdr:rowOff>
    </xdr:to>
    <xdr:sp macro="" textlink="">
      <xdr:nvSpPr>
        <xdr:cNvPr id="195" name="楕円 194">
          <a:extLst>
            <a:ext uri="{FF2B5EF4-FFF2-40B4-BE49-F238E27FC236}">
              <a16:creationId xmlns:a16="http://schemas.microsoft.com/office/drawing/2014/main" id="{6B5B035F-0284-4F32-B5F2-ADFB33CB6380}"/>
            </a:ext>
          </a:extLst>
        </xdr:cNvPr>
        <xdr:cNvSpPr/>
      </xdr:nvSpPr>
      <xdr:spPr>
        <a:xfrm>
          <a:off x="1079500" y="10558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61</xdr:row>
      <xdr:rowOff>150495</xdr:rowOff>
    </xdr:from>
    <xdr:to>
      <xdr:col>10</xdr:col>
      <xdr:colOff>114300</xdr:colOff>
      <xdr:row>62</xdr:row>
      <xdr:rowOff>5715</xdr:rowOff>
    </xdr:to>
    <xdr:cxnSp macro="">
      <xdr:nvCxnSpPr>
        <xdr:cNvPr id="196" name="直線コネクタ 195">
          <a:extLst>
            <a:ext uri="{FF2B5EF4-FFF2-40B4-BE49-F238E27FC236}">
              <a16:creationId xmlns:a16="http://schemas.microsoft.com/office/drawing/2014/main" id="{9BBF8FB1-2B43-44CC-8D1D-76E9AD864D7A}"/>
            </a:ext>
          </a:extLst>
        </xdr:cNvPr>
        <xdr:cNvCxnSpPr/>
      </xdr:nvCxnSpPr>
      <xdr:spPr>
        <a:xfrm>
          <a:off x="1130300" y="10608945"/>
          <a:ext cx="889000"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86377</xdr:rowOff>
    </xdr:from>
    <xdr:ext cx="405111" cy="259045"/>
    <xdr:sp macro="" textlink="">
      <xdr:nvSpPr>
        <xdr:cNvPr id="197" name="n_1aveValue【体育館・プール】&#10;有形固定資産減価償却率">
          <a:extLst>
            <a:ext uri="{FF2B5EF4-FFF2-40B4-BE49-F238E27FC236}">
              <a16:creationId xmlns:a16="http://schemas.microsoft.com/office/drawing/2014/main" id="{1EF99D5A-5556-4478-B0C3-42E7F156C055}"/>
            </a:ext>
          </a:extLst>
        </xdr:cNvPr>
        <xdr:cNvSpPr txBox="1"/>
      </xdr:nvSpPr>
      <xdr:spPr>
        <a:xfrm>
          <a:off x="3582044" y="10201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78757</xdr:rowOff>
    </xdr:from>
    <xdr:ext cx="405111" cy="259045"/>
    <xdr:sp macro="" textlink="">
      <xdr:nvSpPr>
        <xdr:cNvPr id="198" name="n_2aveValue【体育館・プール】&#10;有形固定資産減価償却率">
          <a:extLst>
            <a:ext uri="{FF2B5EF4-FFF2-40B4-BE49-F238E27FC236}">
              <a16:creationId xmlns:a16="http://schemas.microsoft.com/office/drawing/2014/main" id="{D0AB1284-64DD-4F67-B409-9EAD45ED806C}"/>
            </a:ext>
          </a:extLst>
        </xdr:cNvPr>
        <xdr:cNvSpPr txBox="1"/>
      </xdr:nvSpPr>
      <xdr:spPr>
        <a:xfrm>
          <a:off x="2705744" y="10194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80662</xdr:rowOff>
    </xdr:from>
    <xdr:ext cx="405111" cy="259045"/>
    <xdr:sp macro="" textlink="">
      <xdr:nvSpPr>
        <xdr:cNvPr id="199" name="n_3aveValue【体育館・プール】&#10;有形固定資産減価償却率">
          <a:extLst>
            <a:ext uri="{FF2B5EF4-FFF2-40B4-BE49-F238E27FC236}">
              <a16:creationId xmlns:a16="http://schemas.microsoft.com/office/drawing/2014/main" id="{1878B84C-48CC-4856-892D-0B4102CE68DC}"/>
            </a:ext>
          </a:extLst>
        </xdr:cNvPr>
        <xdr:cNvSpPr txBox="1"/>
      </xdr:nvSpPr>
      <xdr:spPr>
        <a:xfrm>
          <a:off x="1816744" y="101962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109237</xdr:rowOff>
    </xdr:from>
    <xdr:ext cx="405111" cy="259045"/>
    <xdr:sp macro="" textlink="">
      <xdr:nvSpPr>
        <xdr:cNvPr id="200" name="n_4aveValue【体育館・プール】&#10;有形固定資産減価償却率">
          <a:extLst>
            <a:ext uri="{FF2B5EF4-FFF2-40B4-BE49-F238E27FC236}">
              <a16:creationId xmlns:a16="http://schemas.microsoft.com/office/drawing/2014/main" id="{E4847877-DB90-4CA0-8AE6-62F50BD9ED07}"/>
            </a:ext>
          </a:extLst>
        </xdr:cNvPr>
        <xdr:cNvSpPr txBox="1"/>
      </xdr:nvSpPr>
      <xdr:spPr>
        <a:xfrm>
          <a:off x="927744" y="102247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62</xdr:row>
      <xdr:rowOff>80027</xdr:rowOff>
    </xdr:from>
    <xdr:ext cx="405111" cy="259045"/>
    <xdr:sp macro="" textlink="">
      <xdr:nvSpPr>
        <xdr:cNvPr id="201" name="n_1mainValue【体育館・プール】&#10;有形固定資産減価償却率">
          <a:extLst>
            <a:ext uri="{FF2B5EF4-FFF2-40B4-BE49-F238E27FC236}">
              <a16:creationId xmlns:a16="http://schemas.microsoft.com/office/drawing/2014/main" id="{893BEA1E-59C1-40A8-BC04-61B4D4C7E843}"/>
            </a:ext>
          </a:extLst>
        </xdr:cNvPr>
        <xdr:cNvSpPr txBox="1"/>
      </xdr:nvSpPr>
      <xdr:spPr>
        <a:xfrm>
          <a:off x="3582044" y="10709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45737</xdr:rowOff>
    </xdr:from>
    <xdr:ext cx="405111" cy="259045"/>
    <xdr:sp macro="" textlink="">
      <xdr:nvSpPr>
        <xdr:cNvPr id="202" name="n_2mainValue【体育館・プール】&#10;有形固定資産減価償却率">
          <a:extLst>
            <a:ext uri="{FF2B5EF4-FFF2-40B4-BE49-F238E27FC236}">
              <a16:creationId xmlns:a16="http://schemas.microsoft.com/office/drawing/2014/main" id="{5AF00462-7F17-400F-B7EB-0BBB84C78B3A}"/>
            </a:ext>
          </a:extLst>
        </xdr:cNvPr>
        <xdr:cNvSpPr txBox="1"/>
      </xdr:nvSpPr>
      <xdr:spPr>
        <a:xfrm>
          <a:off x="2705744" y="106756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62</xdr:row>
      <xdr:rowOff>47642</xdr:rowOff>
    </xdr:from>
    <xdr:ext cx="405111" cy="259045"/>
    <xdr:sp macro="" textlink="">
      <xdr:nvSpPr>
        <xdr:cNvPr id="203" name="n_3mainValue【体育館・プール】&#10;有形固定資産減価償却率">
          <a:extLst>
            <a:ext uri="{FF2B5EF4-FFF2-40B4-BE49-F238E27FC236}">
              <a16:creationId xmlns:a16="http://schemas.microsoft.com/office/drawing/2014/main" id="{BF57B347-4DAD-4BC3-9319-C382F09DD596}"/>
            </a:ext>
          </a:extLst>
        </xdr:cNvPr>
        <xdr:cNvSpPr txBox="1"/>
      </xdr:nvSpPr>
      <xdr:spPr>
        <a:xfrm>
          <a:off x="1816744" y="106775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62</xdr:row>
      <xdr:rowOff>20972</xdr:rowOff>
    </xdr:from>
    <xdr:ext cx="405111" cy="259045"/>
    <xdr:sp macro="" textlink="">
      <xdr:nvSpPr>
        <xdr:cNvPr id="204" name="n_4mainValue【体育館・プール】&#10;有形固定資産減価償却率">
          <a:extLst>
            <a:ext uri="{FF2B5EF4-FFF2-40B4-BE49-F238E27FC236}">
              <a16:creationId xmlns:a16="http://schemas.microsoft.com/office/drawing/2014/main" id="{E46FACFF-3D34-4F7C-BEA1-8051659C120B}"/>
            </a:ext>
          </a:extLst>
        </xdr:cNvPr>
        <xdr:cNvSpPr txBox="1"/>
      </xdr:nvSpPr>
      <xdr:spPr>
        <a:xfrm>
          <a:off x="927744" y="10650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5" name="正方形/長方形 204">
          <a:extLst>
            <a:ext uri="{FF2B5EF4-FFF2-40B4-BE49-F238E27FC236}">
              <a16:creationId xmlns:a16="http://schemas.microsoft.com/office/drawing/2014/main" id="{37BF13DC-3589-47FC-B1DD-3BD2F240560C}"/>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6" name="正方形/長方形 205">
          <a:extLst>
            <a:ext uri="{FF2B5EF4-FFF2-40B4-BE49-F238E27FC236}">
              <a16:creationId xmlns:a16="http://schemas.microsoft.com/office/drawing/2014/main" id="{47358ECB-9917-45CA-A627-55E1A3253AD0}"/>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7" name="正方形/長方形 206">
          <a:extLst>
            <a:ext uri="{FF2B5EF4-FFF2-40B4-BE49-F238E27FC236}">
              <a16:creationId xmlns:a16="http://schemas.microsoft.com/office/drawing/2014/main" id="{C13492FA-4D04-4999-A71E-35ACD22C5767}"/>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08" name="正方形/長方形 207">
          <a:extLst>
            <a:ext uri="{FF2B5EF4-FFF2-40B4-BE49-F238E27FC236}">
              <a16:creationId xmlns:a16="http://schemas.microsoft.com/office/drawing/2014/main" id="{73DAC930-018F-489B-B90D-050E62556B0B}"/>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09" name="正方形/長方形 208">
          <a:extLst>
            <a:ext uri="{FF2B5EF4-FFF2-40B4-BE49-F238E27FC236}">
              <a16:creationId xmlns:a16="http://schemas.microsoft.com/office/drawing/2014/main" id="{A63AFF3D-380E-4570-8BC0-30CF96B98D0B}"/>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0" name="正方形/長方形 209">
          <a:extLst>
            <a:ext uri="{FF2B5EF4-FFF2-40B4-BE49-F238E27FC236}">
              <a16:creationId xmlns:a16="http://schemas.microsoft.com/office/drawing/2014/main" id="{F86E35BF-147B-4409-A06D-1B491E5656C0}"/>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1" name="正方形/長方形 210">
          <a:extLst>
            <a:ext uri="{FF2B5EF4-FFF2-40B4-BE49-F238E27FC236}">
              <a16:creationId xmlns:a16="http://schemas.microsoft.com/office/drawing/2014/main" id="{49C43039-3EFC-4C2C-BC3B-D222F4D0A68A}"/>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2" name="正方形/長方形 211">
          <a:extLst>
            <a:ext uri="{FF2B5EF4-FFF2-40B4-BE49-F238E27FC236}">
              <a16:creationId xmlns:a16="http://schemas.microsoft.com/office/drawing/2014/main" id="{5E4F929E-335D-4DB9-AC0F-A33DF4C5FB35}"/>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3" name="テキスト ボックス 212">
          <a:extLst>
            <a:ext uri="{FF2B5EF4-FFF2-40B4-BE49-F238E27FC236}">
              <a16:creationId xmlns:a16="http://schemas.microsoft.com/office/drawing/2014/main" id="{C088463B-0668-47BF-956B-3594678337ED}"/>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4" name="直線コネクタ 213">
          <a:extLst>
            <a:ext uri="{FF2B5EF4-FFF2-40B4-BE49-F238E27FC236}">
              <a16:creationId xmlns:a16="http://schemas.microsoft.com/office/drawing/2014/main" id="{BD5F8A7E-14EC-482B-BD4C-D374FF41968A}"/>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130628</xdr:rowOff>
    </xdr:from>
    <xdr:to>
      <xdr:col>59</xdr:col>
      <xdr:colOff>50800</xdr:colOff>
      <xdr:row>64</xdr:row>
      <xdr:rowOff>130628</xdr:rowOff>
    </xdr:to>
    <xdr:cxnSp macro="">
      <xdr:nvCxnSpPr>
        <xdr:cNvPr id="215" name="直線コネクタ 214">
          <a:extLst>
            <a:ext uri="{FF2B5EF4-FFF2-40B4-BE49-F238E27FC236}">
              <a16:creationId xmlns:a16="http://schemas.microsoft.com/office/drawing/2014/main" id="{4CB50F81-6FF0-45B7-8890-B34D2B37343E}"/>
            </a:ext>
          </a:extLst>
        </xdr:cNvPr>
        <xdr:cNvCxnSpPr/>
      </xdr:nvCxnSpPr>
      <xdr:spPr>
        <a:xfrm>
          <a:off x="6604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159855</xdr:rowOff>
    </xdr:from>
    <xdr:ext cx="467179" cy="259045"/>
    <xdr:sp macro="" textlink="">
      <xdr:nvSpPr>
        <xdr:cNvPr id="216" name="テキスト ボックス 215">
          <a:extLst>
            <a:ext uri="{FF2B5EF4-FFF2-40B4-BE49-F238E27FC236}">
              <a16:creationId xmlns:a16="http://schemas.microsoft.com/office/drawing/2014/main" id="{C1327F0F-89E4-4985-9999-324562F8234B}"/>
            </a:ext>
          </a:extLst>
        </xdr:cNvPr>
        <xdr:cNvSpPr txBox="1"/>
      </xdr:nvSpPr>
      <xdr:spPr>
        <a:xfrm>
          <a:off x="6136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146957</xdr:rowOff>
    </xdr:from>
    <xdr:to>
      <xdr:col>59</xdr:col>
      <xdr:colOff>50800</xdr:colOff>
      <xdr:row>62</xdr:row>
      <xdr:rowOff>146957</xdr:rowOff>
    </xdr:to>
    <xdr:cxnSp macro="">
      <xdr:nvCxnSpPr>
        <xdr:cNvPr id="217" name="直線コネクタ 216">
          <a:extLst>
            <a:ext uri="{FF2B5EF4-FFF2-40B4-BE49-F238E27FC236}">
              <a16:creationId xmlns:a16="http://schemas.microsoft.com/office/drawing/2014/main" id="{213D2FB0-F0CF-42EA-A569-6CBE0E8C9755}"/>
            </a:ext>
          </a:extLst>
        </xdr:cNvPr>
        <xdr:cNvCxnSpPr/>
      </xdr:nvCxnSpPr>
      <xdr:spPr>
        <a:xfrm>
          <a:off x="6604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62</xdr:row>
      <xdr:rowOff>4734</xdr:rowOff>
    </xdr:from>
    <xdr:ext cx="467179" cy="259045"/>
    <xdr:sp macro="" textlink="">
      <xdr:nvSpPr>
        <xdr:cNvPr id="218" name="テキスト ボックス 217">
          <a:extLst>
            <a:ext uri="{FF2B5EF4-FFF2-40B4-BE49-F238E27FC236}">
              <a16:creationId xmlns:a16="http://schemas.microsoft.com/office/drawing/2014/main" id="{3FD3ECC9-5E42-439C-8C21-BDE1B76DD540}"/>
            </a:ext>
          </a:extLst>
        </xdr:cNvPr>
        <xdr:cNvSpPr txBox="1"/>
      </xdr:nvSpPr>
      <xdr:spPr>
        <a:xfrm>
          <a:off x="6136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163285</xdr:rowOff>
    </xdr:from>
    <xdr:to>
      <xdr:col>59</xdr:col>
      <xdr:colOff>50800</xdr:colOff>
      <xdr:row>60</xdr:row>
      <xdr:rowOff>163285</xdr:rowOff>
    </xdr:to>
    <xdr:cxnSp macro="">
      <xdr:nvCxnSpPr>
        <xdr:cNvPr id="219" name="直線コネクタ 218">
          <a:extLst>
            <a:ext uri="{FF2B5EF4-FFF2-40B4-BE49-F238E27FC236}">
              <a16:creationId xmlns:a16="http://schemas.microsoft.com/office/drawing/2014/main" id="{289A1966-7217-44DA-AED5-2244C81B956E}"/>
            </a:ext>
          </a:extLst>
        </xdr:cNvPr>
        <xdr:cNvCxnSpPr/>
      </xdr:nvCxnSpPr>
      <xdr:spPr>
        <a:xfrm>
          <a:off x="6604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60</xdr:row>
      <xdr:rowOff>21062</xdr:rowOff>
    </xdr:from>
    <xdr:ext cx="467179" cy="259045"/>
    <xdr:sp macro="" textlink="">
      <xdr:nvSpPr>
        <xdr:cNvPr id="220" name="テキスト ボックス 219">
          <a:extLst>
            <a:ext uri="{FF2B5EF4-FFF2-40B4-BE49-F238E27FC236}">
              <a16:creationId xmlns:a16="http://schemas.microsoft.com/office/drawing/2014/main" id="{4306FA72-EA81-465F-8375-363118FCDF2A}"/>
            </a:ext>
          </a:extLst>
        </xdr:cNvPr>
        <xdr:cNvSpPr txBox="1"/>
      </xdr:nvSpPr>
      <xdr:spPr>
        <a:xfrm>
          <a:off x="6136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8165</xdr:rowOff>
    </xdr:from>
    <xdr:to>
      <xdr:col>59</xdr:col>
      <xdr:colOff>50800</xdr:colOff>
      <xdr:row>59</xdr:row>
      <xdr:rowOff>8165</xdr:rowOff>
    </xdr:to>
    <xdr:cxnSp macro="">
      <xdr:nvCxnSpPr>
        <xdr:cNvPr id="221" name="直線コネクタ 220">
          <a:extLst>
            <a:ext uri="{FF2B5EF4-FFF2-40B4-BE49-F238E27FC236}">
              <a16:creationId xmlns:a16="http://schemas.microsoft.com/office/drawing/2014/main" id="{C4CED5FC-79CC-4B8F-BF6C-92101030C496}"/>
            </a:ext>
          </a:extLst>
        </xdr:cNvPr>
        <xdr:cNvCxnSpPr/>
      </xdr:nvCxnSpPr>
      <xdr:spPr>
        <a:xfrm>
          <a:off x="6604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58</xdr:row>
      <xdr:rowOff>37392</xdr:rowOff>
    </xdr:from>
    <xdr:ext cx="467179" cy="259045"/>
    <xdr:sp macro="" textlink="">
      <xdr:nvSpPr>
        <xdr:cNvPr id="222" name="テキスト ボックス 221">
          <a:extLst>
            <a:ext uri="{FF2B5EF4-FFF2-40B4-BE49-F238E27FC236}">
              <a16:creationId xmlns:a16="http://schemas.microsoft.com/office/drawing/2014/main" id="{F7CA22E8-C84B-4394-A3D1-5B37AB341988}"/>
            </a:ext>
          </a:extLst>
        </xdr:cNvPr>
        <xdr:cNvSpPr txBox="1"/>
      </xdr:nvSpPr>
      <xdr:spPr>
        <a:xfrm>
          <a:off x="61368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24493</xdr:rowOff>
    </xdr:from>
    <xdr:to>
      <xdr:col>59</xdr:col>
      <xdr:colOff>50800</xdr:colOff>
      <xdr:row>57</xdr:row>
      <xdr:rowOff>24493</xdr:rowOff>
    </xdr:to>
    <xdr:cxnSp macro="">
      <xdr:nvCxnSpPr>
        <xdr:cNvPr id="223" name="直線コネクタ 222">
          <a:extLst>
            <a:ext uri="{FF2B5EF4-FFF2-40B4-BE49-F238E27FC236}">
              <a16:creationId xmlns:a16="http://schemas.microsoft.com/office/drawing/2014/main" id="{411F4230-CBA5-4C2B-AD96-21787433EB6B}"/>
            </a:ext>
          </a:extLst>
        </xdr:cNvPr>
        <xdr:cNvCxnSpPr/>
      </xdr:nvCxnSpPr>
      <xdr:spPr>
        <a:xfrm>
          <a:off x="6604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53720</xdr:rowOff>
    </xdr:from>
    <xdr:ext cx="467179" cy="259045"/>
    <xdr:sp macro="" textlink="">
      <xdr:nvSpPr>
        <xdr:cNvPr id="224" name="テキスト ボックス 223">
          <a:extLst>
            <a:ext uri="{FF2B5EF4-FFF2-40B4-BE49-F238E27FC236}">
              <a16:creationId xmlns:a16="http://schemas.microsoft.com/office/drawing/2014/main" id="{DD6B1835-2F2B-44D2-A0CD-6A8A2AC4B4ED}"/>
            </a:ext>
          </a:extLst>
        </xdr:cNvPr>
        <xdr:cNvSpPr txBox="1"/>
      </xdr:nvSpPr>
      <xdr:spPr>
        <a:xfrm>
          <a:off x="61368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40822</xdr:rowOff>
    </xdr:from>
    <xdr:to>
      <xdr:col>59</xdr:col>
      <xdr:colOff>50800</xdr:colOff>
      <xdr:row>55</xdr:row>
      <xdr:rowOff>40822</xdr:rowOff>
    </xdr:to>
    <xdr:cxnSp macro="">
      <xdr:nvCxnSpPr>
        <xdr:cNvPr id="225" name="直線コネクタ 224">
          <a:extLst>
            <a:ext uri="{FF2B5EF4-FFF2-40B4-BE49-F238E27FC236}">
              <a16:creationId xmlns:a16="http://schemas.microsoft.com/office/drawing/2014/main" id="{8A46F6A6-5F08-4697-B220-A1B2798F913A}"/>
            </a:ext>
          </a:extLst>
        </xdr:cNvPr>
        <xdr:cNvCxnSpPr/>
      </xdr:nvCxnSpPr>
      <xdr:spPr>
        <a:xfrm>
          <a:off x="6604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70049</xdr:rowOff>
    </xdr:from>
    <xdr:ext cx="467179" cy="259045"/>
    <xdr:sp macro="" textlink="">
      <xdr:nvSpPr>
        <xdr:cNvPr id="226" name="テキスト ボックス 225">
          <a:extLst>
            <a:ext uri="{FF2B5EF4-FFF2-40B4-BE49-F238E27FC236}">
              <a16:creationId xmlns:a16="http://schemas.microsoft.com/office/drawing/2014/main" id="{99714103-E28C-4FB3-B56C-F9BFBB9198B2}"/>
            </a:ext>
          </a:extLst>
        </xdr:cNvPr>
        <xdr:cNvSpPr txBox="1"/>
      </xdr:nvSpPr>
      <xdr:spPr>
        <a:xfrm>
          <a:off x="61368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7" name="直線コネクタ 226">
          <a:extLst>
            <a:ext uri="{FF2B5EF4-FFF2-40B4-BE49-F238E27FC236}">
              <a16:creationId xmlns:a16="http://schemas.microsoft.com/office/drawing/2014/main" id="{F7150D02-E295-440B-9C3E-A34B68671E87}"/>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228" name="テキスト ボックス 227">
          <a:extLst>
            <a:ext uri="{FF2B5EF4-FFF2-40B4-BE49-F238E27FC236}">
              <a16:creationId xmlns:a16="http://schemas.microsoft.com/office/drawing/2014/main" id="{6A2A8163-155B-4F86-B42D-E01BC90703B7}"/>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9" name="【体育館・プール】&#10;一人当たり面積グラフ枠">
          <a:extLst>
            <a:ext uri="{FF2B5EF4-FFF2-40B4-BE49-F238E27FC236}">
              <a16:creationId xmlns:a16="http://schemas.microsoft.com/office/drawing/2014/main" id="{616F1FE2-6672-483F-8296-B7F529C53277}"/>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47353</xdr:rowOff>
    </xdr:from>
    <xdr:to>
      <xdr:col>54</xdr:col>
      <xdr:colOff>189865</xdr:colOff>
      <xdr:row>64</xdr:row>
      <xdr:rowOff>98951</xdr:rowOff>
    </xdr:to>
    <xdr:cxnSp macro="">
      <xdr:nvCxnSpPr>
        <xdr:cNvPr id="230" name="直線コネクタ 229">
          <a:extLst>
            <a:ext uri="{FF2B5EF4-FFF2-40B4-BE49-F238E27FC236}">
              <a16:creationId xmlns:a16="http://schemas.microsoft.com/office/drawing/2014/main" id="{C2EA9626-3DEE-4B7B-B951-E2AE3A8E6F85}"/>
            </a:ext>
          </a:extLst>
        </xdr:cNvPr>
        <xdr:cNvCxnSpPr/>
      </xdr:nvCxnSpPr>
      <xdr:spPr>
        <a:xfrm flipV="1">
          <a:off x="10476865" y="9477103"/>
          <a:ext cx="0" cy="15946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102778</xdr:rowOff>
    </xdr:from>
    <xdr:ext cx="469744" cy="259045"/>
    <xdr:sp macro="" textlink="">
      <xdr:nvSpPr>
        <xdr:cNvPr id="231" name="【体育館・プール】&#10;一人当たり面積最小値テキスト">
          <a:extLst>
            <a:ext uri="{FF2B5EF4-FFF2-40B4-BE49-F238E27FC236}">
              <a16:creationId xmlns:a16="http://schemas.microsoft.com/office/drawing/2014/main" id="{756BC446-F786-4738-BCE2-E0EA01D20326}"/>
            </a:ext>
          </a:extLst>
        </xdr:cNvPr>
        <xdr:cNvSpPr txBox="1"/>
      </xdr:nvSpPr>
      <xdr:spPr>
        <a:xfrm>
          <a:off x="10515600" y="110755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98951</xdr:rowOff>
    </xdr:from>
    <xdr:to>
      <xdr:col>55</xdr:col>
      <xdr:colOff>88900</xdr:colOff>
      <xdr:row>64</xdr:row>
      <xdr:rowOff>98951</xdr:rowOff>
    </xdr:to>
    <xdr:cxnSp macro="">
      <xdr:nvCxnSpPr>
        <xdr:cNvPr id="232" name="直線コネクタ 231">
          <a:extLst>
            <a:ext uri="{FF2B5EF4-FFF2-40B4-BE49-F238E27FC236}">
              <a16:creationId xmlns:a16="http://schemas.microsoft.com/office/drawing/2014/main" id="{768B2F05-322B-4797-A5B7-AE55F00C4E34}"/>
            </a:ext>
          </a:extLst>
        </xdr:cNvPr>
        <xdr:cNvCxnSpPr/>
      </xdr:nvCxnSpPr>
      <xdr:spPr>
        <a:xfrm>
          <a:off x="10388600" y="110717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53</xdr:row>
      <xdr:rowOff>165480</xdr:rowOff>
    </xdr:from>
    <xdr:ext cx="469744" cy="259045"/>
    <xdr:sp macro="" textlink="">
      <xdr:nvSpPr>
        <xdr:cNvPr id="233" name="【体育館・プール】&#10;一人当たり面積最大値テキスト">
          <a:extLst>
            <a:ext uri="{FF2B5EF4-FFF2-40B4-BE49-F238E27FC236}">
              <a16:creationId xmlns:a16="http://schemas.microsoft.com/office/drawing/2014/main" id="{567034A2-4BED-449E-B505-34406A5E3155}"/>
            </a:ext>
          </a:extLst>
        </xdr:cNvPr>
        <xdr:cNvSpPr txBox="1"/>
      </xdr:nvSpPr>
      <xdr:spPr>
        <a:xfrm>
          <a:off x="10515600" y="92523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47353</xdr:rowOff>
    </xdr:from>
    <xdr:to>
      <xdr:col>55</xdr:col>
      <xdr:colOff>88900</xdr:colOff>
      <xdr:row>55</xdr:row>
      <xdr:rowOff>47353</xdr:rowOff>
    </xdr:to>
    <xdr:cxnSp macro="">
      <xdr:nvCxnSpPr>
        <xdr:cNvPr id="234" name="直線コネクタ 233">
          <a:extLst>
            <a:ext uri="{FF2B5EF4-FFF2-40B4-BE49-F238E27FC236}">
              <a16:creationId xmlns:a16="http://schemas.microsoft.com/office/drawing/2014/main" id="{C0F3191E-C9E5-4D74-9413-0D6374239C39}"/>
            </a:ext>
          </a:extLst>
        </xdr:cNvPr>
        <xdr:cNvCxnSpPr/>
      </xdr:nvCxnSpPr>
      <xdr:spPr>
        <a:xfrm>
          <a:off x="10388600" y="94771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62</xdr:row>
      <xdr:rowOff>37355</xdr:rowOff>
    </xdr:from>
    <xdr:ext cx="469744" cy="259045"/>
    <xdr:sp macro="" textlink="">
      <xdr:nvSpPr>
        <xdr:cNvPr id="235" name="【体育館・プール】&#10;一人当たり面積平均値テキスト">
          <a:extLst>
            <a:ext uri="{FF2B5EF4-FFF2-40B4-BE49-F238E27FC236}">
              <a16:creationId xmlns:a16="http://schemas.microsoft.com/office/drawing/2014/main" id="{4E096320-EBE1-43CA-BBCA-2B8D84974905}"/>
            </a:ext>
          </a:extLst>
        </xdr:cNvPr>
        <xdr:cNvSpPr txBox="1"/>
      </xdr:nvSpPr>
      <xdr:spPr>
        <a:xfrm>
          <a:off x="10515600" y="1066725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58928</xdr:rowOff>
    </xdr:from>
    <xdr:to>
      <xdr:col>55</xdr:col>
      <xdr:colOff>50800</xdr:colOff>
      <xdr:row>62</xdr:row>
      <xdr:rowOff>160528</xdr:rowOff>
    </xdr:to>
    <xdr:sp macro="" textlink="">
      <xdr:nvSpPr>
        <xdr:cNvPr id="236" name="フローチャート: 判断 235">
          <a:extLst>
            <a:ext uri="{FF2B5EF4-FFF2-40B4-BE49-F238E27FC236}">
              <a16:creationId xmlns:a16="http://schemas.microsoft.com/office/drawing/2014/main" id="{7DAF9FBB-07D7-4CA4-B0FC-FAA2393DFEA8}"/>
            </a:ext>
          </a:extLst>
        </xdr:cNvPr>
        <xdr:cNvSpPr/>
      </xdr:nvSpPr>
      <xdr:spPr>
        <a:xfrm>
          <a:off x="10426700" y="10688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77543</xdr:rowOff>
    </xdr:from>
    <xdr:to>
      <xdr:col>50</xdr:col>
      <xdr:colOff>165100</xdr:colOff>
      <xdr:row>63</xdr:row>
      <xdr:rowOff>7693</xdr:rowOff>
    </xdr:to>
    <xdr:sp macro="" textlink="">
      <xdr:nvSpPr>
        <xdr:cNvPr id="237" name="フローチャート: 判断 236">
          <a:extLst>
            <a:ext uri="{FF2B5EF4-FFF2-40B4-BE49-F238E27FC236}">
              <a16:creationId xmlns:a16="http://schemas.microsoft.com/office/drawing/2014/main" id="{7EFAB925-B67E-43A4-96A2-00AD56EDFE12}"/>
            </a:ext>
          </a:extLst>
        </xdr:cNvPr>
        <xdr:cNvSpPr/>
      </xdr:nvSpPr>
      <xdr:spPr>
        <a:xfrm>
          <a:off x="9588500" y="10707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92565</xdr:rowOff>
    </xdr:from>
    <xdr:to>
      <xdr:col>46</xdr:col>
      <xdr:colOff>38100</xdr:colOff>
      <xdr:row>63</xdr:row>
      <xdr:rowOff>22715</xdr:rowOff>
    </xdr:to>
    <xdr:sp macro="" textlink="">
      <xdr:nvSpPr>
        <xdr:cNvPr id="238" name="フローチャート: 判断 237">
          <a:extLst>
            <a:ext uri="{FF2B5EF4-FFF2-40B4-BE49-F238E27FC236}">
              <a16:creationId xmlns:a16="http://schemas.microsoft.com/office/drawing/2014/main" id="{1FC19001-7D4F-4170-9C94-644DC70A065E}"/>
            </a:ext>
          </a:extLst>
        </xdr:cNvPr>
        <xdr:cNvSpPr/>
      </xdr:nvSpPr>
      <xdr:spPr>
        <a:xfrm>
          <a:off x="8699500" y="107224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94197</xdr:rowOff>
    </xdr:from>
    <xdr:to>
      <xdr:col>41</xdr:col>
      <xdr:colOff>101600</xdr:colOff>
      <xdr:row>63</xdr:row>
      <xdr:rowOff>24347</xdr:rowOff>
    </xdr:to>
    <xdr:sp macro="" textlink="">
      <xdr:nvSpPr>
        <xdr:cNvPr id="239" name="フローチャート: 判断 238">
          <a:extLst>
            <a:ext uri="{FF2B5EF4-FFF2-40B4-BE49-F238E27FC236}">
              <a16:creationId xmlns:a16="http://schemas.microsoft.com/office/drawing/2014/main" id="{CAA12C68-C016-4436-85EA-46AED72383BC}"/>
            </a:ext>
          </a:extLst>
        </xdr:cNvPr>
        <xdr:cNvSpPr/>
      </xdr:nvSpPr>
      <xdr:spPr>
        <a:xfrm>
          <a:off x="7810500" y="107240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90932</xdr:rowOff>
    </xdr:from>
    <xdr:to>
      <xdr:col>36</xdr:col>
      <xdr:colOff>165100</xdr:colOff>
      <xdr:row>63</xdr:row>
      <xdr:rowOff>21082</xdr:rowOff>
    </xdr:to>
    <xdr:sp macro="" textlink="">
      <xdr:nvSpPr>
        <xdr:cNvPr id="240" name="フローチャート: 判断 239">
          <a:extLst>
            <a:ext uri="{FF2B5EF4-FFF2-40B4-BE49-F238E27FC236}">
              <a16:creationId xmlns:a16="http://schemas.microsoft.com/office/drawing/2014/main" id="{08DCED3E-8C4E-446E-A724-6A4B53EA720D}"/>
            </a:ext>
          </a:extLst>
        </xdr:cNvPr>
        <xdr:cNvSpPr/>
      </xdr:nvSpPr>
      <xdr:spPr>
        <a:xfrm>
          <a:off x="6921500" y="10720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1" name="テキスト ボックス 240">
          <a:extLst>
            <a:ext uri="{FF2B5EF4-FFF2-40B4-BE49-F238E27FC236}">
              <a16:creationId xmlns:a16="http://schemas.microsoft.com/office/drawing/2014/main" id="{59B98E03-A11B-40D6-AAFC-76082CFEEFE7}"/>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8DFA253E-E965-47D4-9FC1-C4283C2FBC98}"/>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D2387608-980B-449B-AF36-4EB9776567DB}"/>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42D683A5-A892-4F41-9594-A890A8E2CD4E}"/>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BB3AB59B-8B17-4CE4-BC5A-6BBF6CC18C61}"/>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59</xdr:row>
      <xdr:rowOff>89299</xdr:rowOff>
    </xdr:from>
    <xdr:to>
      <xdr:col>55</xdr:col>
      <xdr:colOff>50800</xdr:colOff>
      <xdr:row>60</xdr:row>
      <xdr:rowOff>19449</xdr:rowOff>
    </xdr:to>
    <xdr:sp macro="" textlink="">
      <xdr:nvSpPr>
        <xdr:cNvPr id="246" name="楕円 245">
          <a:extLst>
            <a:ext uri="{FF2B5EF4-FFF2-40B4-BE49-F238E27FC236}">
              <a16:creationId xmlns:a16="http://schemas.microsoft.com/office/drawing/2014/main" id="{24197ACA-EED5-4181-BDC7-F405EAA7000B}"/>
            </a:ext>
          </a:extLst>
        </xdr:cNvPr>
        <xdr:cNvSpPr/>
      </xdr:nvSpPr>
      <xdr:spPr>
        <a:xfrm>
          <a:off x="10426700" y="102048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58</xdr:row>
      <xdr:rowOff>112176</xdr:rowOff>
    </xdr:from>
    <xdr:ext cx="469744" cy="259045"/>
    <xdr:sp macro="" textlink="">
      <xdr:nvSpPr>
        <xdr:cNvPr id="247" name="【体育館・プール】&#10;一人当たり面積該当値テキスト">
          <a:extLst>
            <a:ext uri="{FF2B5EF4-FFF2-40B4-BE49-F238E27FC236}">
              <a16:creationId xmlns:a16="http://schemas.microsoft.com/office/drawing/2014/main" id="{E5FB267B-C7D4-40EA-AFB5-F1963DE50782}"/>
            </a:ext>
          </a:extLst>
        </xdr:cNvPr>
        <xdr:cNvSpPr txBox="1"/>
      </xdr:nvSpPr>
      <xdr:spPr>
        <a:xfrm>
          <a:off x="10515600" y="100562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59</xdr:row>
      <xdr:rowOff>114445</xdr:rowOff>
    </xdr:from>
    <xdr:to>
      <xdr:col>50</xdr:col>
      <xdr:colOff>165100</xdr:colOff>
      <xdr:row>60</xdr:row>
      <xdr:rowOff>44595</xdr:rowOff>
    </xdr:to>
    <xdr:sp macro="" textlink="">
      <xdr:nvSpPr>
        <xdr:cNvPr id="248" name="楕円 247">
          <a:extLst>
            <a:ext uri="{FF2B5EF4-FFF2-40B4-BE49-F238E27FC236}">
              <a16:creationId xmlns:a16="http://schemas.microsoft.com/office/drawing/2014/main" id="{F1648293-388C-49E4-BAB4-1A23362EC510}"/>
            </a:ext>
          </a:extLst>
        </xdr:cNvPr>
        <xdr:cNvSpPr/>
      </xdr:nvSpPr>
      <xdr:spPr>
        <a:xfrm>
          <a:off x="9588500" y="10229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59</xdr:row>
      <xdr:rowOff>140099</xdr:rowOff>
    </xdr:from>
    <xdr:to>
      <xdr:col>55</xdr:col>
      <xdr:colOff>0</xdr:colOff>
      <xdr:row>59</xdr:row>
      <xdr:rowOff>165245</xdr:rowOff>
    </xdr:to>
    <xdr:cxnSp macro="">
      <xdr:nvCxnSpPr>
        <xdr:cNvPr id="249" name="直線コネクタ 248">
          <a:extLst>
            <a:ext uri="{FF2B5EF4-FFF2-40B4-BE49-F238E27FC236}">
              <a16:creationId xmlns:a16="http://schemas.microsoft.com/office/drawing/2014/main" id="{E1B0E6CB-C51F-45FE-8723-6E82CB5DA4F2}"/>
            </a:ext>
          </a:extLst>
        </xdr:cNvPr>
        <xdr:cNvCxnSpPr/>
      </xdr:nvCxnSpPr>
      <xdr:spPr>
        <a:xfrm flipV="1">
          <a:off x="9639300" y="10255649"/>
          <a:ext cx="838200" cy="25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59</xdr:row>
      <xdr:rowOff>126528</xdr:rowOff>
    </xdr:from>
    <xdr:to>
      <xdr:col>46</xdr:col>
      <xdr:colOff>38100</xdr:colOff>
      <xdr:row>60</xdr:row>
      <xdr:rowOff>56678</xdr:rowOff>
    </xdr:to>
    <xdr:sp macro="" textlink="">
      <xdr:nvSpPr>
        <xdr:cNvPr id="250" name="楕円 249">
          <a:extLst>
            <a:ext uri="{FF2B5EF4-FFF2-40B4-BE49-F238E27FC236}">
              <a16:creationId xmlns:a16="http://schemas.microsoft.com/office/drawing/2014/main" id="{9AF1FF95-A55A-49C3-BC5F-7AFA94D835A9}"/>
            </a:ext>
          </a:extLst>
        </xdr:cNvPr>
        <xdr:cNvSpPr/>
      </xdr:nvSpPr>
      <xdr:spPr>
        <a:xfrm>
          <a:off x="8699500" y="102420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59</xdr:row>
      <xdr:rowOff>165245</xdr:rowOff>
    </xdr:from>
    <xdr:to>
      <xdr:col>50</xdr:col>
      <xdr:colOff>114300</xdr:colOff>
      <xdr:row>60</xdr:row>
      <xdr:rowOff>5878</xdr:rowOff>
    </xdr:to>
    <xdr:cxnSp macro="">
      <xdr:nvCxnSpPr>
        <xdr:cNvPr id="251" name="直線コネクタ 250">
          <a:extLst>
            <a:ext uri="{FF2B5EF4-FFF2-40B4-BE49-F238E27FC236}">
              <a16:creationId xmlns:a16="http://schemas.microsoft.com/office/drawing/2014/main" id="{378D6113-F691-43FF-AADC-DB115F8BDF5C}"/>
            </a:ext>
          </a:extLst>
        </xdr:cNvPr>
        <xdr:cNvCxnSpPr/>
      </xdr:nvCxnSpPr>
      <xdr:spPr>
        <a:xfrm flipV="1">
          <a:off x="8750300" y="10280795"/>
          <a:ext cx="889000" cy="120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59</xdr:row>
      <xdr:rowOff>137958</xdr:rowOff>
    </xdr:from>
    <xdr:to>
      <xdr:col>41</xdr:col>
      <xdr:colOff>101600</xdr:colOff>
      <xdr:row>60</xdr:row>
      <xdr:rowOff>68108</xdr:rowOff>
    </xdr:to>
    <xdr:sp macro="" textlink="">
      <xdr:nvSpPr>
        <xdr:cNvPr id="252" name="楕円 251">
          <a:extLst>
            <a:ext uri="{FF2B5EF4-FFF2-40B4-BE49-F238E27FC236}">
              <a16:creationId xmlns:a16="http://schemas.microsoft.com/office/drawing/2014/main" id="{B5F65279-0D6B-410A-A8D3-2F3851269352}"/>
            </a:ext>
          </a:extLst>
        </xdr:cNvPr>
        <xdr:cNvSpPr/>
      </xdr:nvSpPr>
      <xdr:spPr>
        <a:xfrm>
          <a:off x="7810500" y="10253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60</xdr:row>
      <xdr:rowOff>5878</xdr:rowOff>
    </xdr:from>
    <xdr:to>
      <xdr:col>45</xdr:col>
      <xdr:colOff>177800</xdr:colOff>
      <xdr:row>60</xdr:row>
      <xdr:rowOff>17308</xdr:rowOff>
    </xdr:to>
    <xdr:cxnSp macro="">
      <xdr:nvCxnSpPr>
        <xdr:cNvPr id="253" name="直線コネクタ 252">
          <a:extLst>
            <a:ext uri="{FF2B5EF4-FFF2-40B4-BE49-F238E27FC236}">
              <a16:creationId xmlns:a16="http://schemas.microsoft.com/office/drawing/2014/main" id="{A7ED446E-A95B-4FCE-A351-1AAA1F00086E}"/>
            </a:ext>
          </a:extLst>
        </xdr:cNvPr>
        <xdr:cNvCxnSpPr/>
      </xdr:nvCxnSpPr>
      <xdr:spPr>
        <a:xfrm flipV="1">
          <a:off x="7861300" y="10292878"/>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59</xdr:row>
      <xdr:rowOff>150041</xdr:rowOff>
    </xdr:from>
    <xdr:to>
      <xdr:col>36</xdr:col>
      <xdr:colOff>165100</xdr:colOff>
      <xdr:row>60</xdr:row>
      <xdr:rowOff>80191</xdr:rowOff>
    </xdr:to>
    <xdr:sp macro="" textlink="">
      <xdr:nvSpPr>
        <xdr:cNvPr id="254" name="楕円 253">
          <a:extLst>
            <a:ext uri="{FF2B5EF4-FFF2-40B4-BE49-F238E27FC236}">
              <a16:creationId xmlns:a16="http://schemas.microsoft.com/office/drawing/2014/main" id="{F750B98B-D389-47F2-9277-FE542E65CCDD}"/>
            </a:ext>
          </a:extLst>
        </xdr:cNvPr>
        <xdr:cNvSpPr/>
      </xdr:nvSpPr>
      <xdr:spPr>
        <a:xfrm>
          <a:off x="6921500" y="102655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60</xdr:row>
      <xdr:rowOff>17308</xdr:rowOff>
    </xdr:from>
    <xdr:to>
      <xdr:col>41</xdr:col>
      <xdr:colOff>50800</xdr:colOff>
      <xdr:row>60</xdr:row>
      <xdr:rowOff>29391</xdr:rowOff>
    </xdr:to>
    <xdr:cxnSp macro="">
      <xdr:nvCxnSpPr>
        <xdr:cNvPr id="255" name="直線コネクタ 254">
          <a:extLst>
            <a:ext uri="{FF2B5EF4-FFF2-40B4-BE49-F238E27FC236}">
              <a16:creationId xmlns:a16="http://schemas.microsoft.com/office/drawing/2014/main" id="{59F98DCC-B0A4-479D-A245-ABFA5E2B3CBB}"/>
            </a:ext>
          </a:extLst>
        </xdr:cNvPr>
        <xdr:cNvCxnSpPr/>
      </xdr:nvCxnSpPr>
      <xdr:spPr>
        <a:xfrm flipV="1">
          <a:off x="6972300" y="10304308"/>
          <a:ext cx="889000" cy="120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62</xdr:row>
      <xdr:rowOff>170270</xdr:rowOff>
    </xdr:from>
    <xdr:ext cx="469744" cy="259045"/>
    <xdr:sp macro="" textlink="">
      <xdr:nvSpPr>
        <xdr:cNvPr id="256" name="n_1aveValue【体育館・プール】&#10;一人当たり面積">
          <a:extLst>
            <a:ext uri="{FF2B5EF4-FFF2-40B4-BE49-F238E27FC236}">
              <a16:creationId xmlns:a16="http://schemas.microsoft.com/office/drawing/2014/main" id="{6F909089-3823-41E7-B8B9-1BA4BBC5B79F}"/>
            </a:ext>
          </a:extLst>
        </xdr:cNvPr>
        <xdr:cNvSpPr txBox="1"/>
      </xdr:nvSpPr>
      <xdr:spPr>
        <a:xfrm>
          <a:off x="9391727" y="108001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13842</xdr:rowOff>
    </xdr:from>
    <xdr:ext cx="469744" cy="259045"/>
    <xdr:sp macro="" textlink="">
      <xdr:nvSpPr>
        <xdr:cNvPr id="257" name="n_2aveValue【体育館・プール】&#10;一人当たり面積">
          <a:extLst>
            <a:ext uri="{FF2B5EF4-FFF2-40B4-BE49-F238E27FC236}">
              <a16:creationId xmlns:a16="http://schemas.microsoft.com/office/drawing/2014/main" id="{5B936089-6BC4-4519-81D6-FC3A5C796B5B}"/>
            </a:ext>
          </a:extLst>
        </xdr:cNvPr>
        <xdr:cNvSpPr txBox="1"/>
      </xdr:nvSpPr>
      <xdr:spPr>
        <a:xfrm>
          <a:off x="8515427" y="108151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15474</xdr:rowOff>
    </xdr:from>
    <xdr:ext cx="469744" cy="259045"/>
    <xdr:sp macro="" textlink="">
      <xdr:nvSpPr>
        <xdr:cNvPr id="258" name="n_3aveValue【体育館・プール】&#10;一人当たり面積">
          <a:extLst>
            <a:ext uri="{FF2B5EF4-FFF2-40B4-BE49-F238E27FC236}">
              <a16:creationId xmlns:a16="http://schemas.microsoft.com/office/drawing/2014/main" id="{53FC8F40-F4A5-4152-A856-D1ACC470023C}"/>
            </a:ext>
          </a:extLst>
        </xdr:cNvPr>
        <xdr:cNvSpPr txBox="1"/>
      </xdr:nvSpPr>
      <xdr:spPr>
        <a:xfrm>
          <a:off x="7626427" y="108168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12209</xdr:rowOff>
    </xdr:from>
    <xdr:ext cx="469744" cy="259045"/>
    <xdr:sp macro="" textlink="">
      <xdr:nvSpPr>
        <xdr:cNvPr id="259" name="n_4aveValue【体育館・プール】&#10;一人当たり面積">
          <a:extLst>
            <a:ext uri="{FF2B5EF4-FFF2-40B4-BE49-F238E27FC236}">
              <a16:creationId xmlns:a16="http://schemas.microsoft.com/office/drawing/2014/main" id="{FBD9B65A-E09F-4BC3-A5C3-B9DE80FBF014}"/>
            </a:ext>
          </a:extLst>
        </xdr:cNvPr>
        <xdr:cNvSpPr txBox="1"/>
      </xdr:nvSpPr>
      <xdr:spPr>
        <a:xfrm>
          <a:off x="6737427" y="108135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58</xdr:row>
      <xdr:rowOff>61122</xdr:rowOff>
    </xdr:from>
    <xdr:ext cx="469744" cy="259045"/>
    <xdr:sp macro="" textlink="">
      <xdr:nvSpPr>
        <xdr:cNvPr id="260" name="n_1mainValue【体育館・プール】&#10;一人当たり面積">
          <a:extLst>
            <a:ext uri="{FF2B5EF4-FFF2-40B4-BE49-F238E27FC236}">
              <a16:creationId xmlns:a16="http://schemas.microsoft.com/office/drawing/2014/main" id="{DA48B6B6-D622-41A6-BCBA-DAE336EDF057}"/>
            </a:ext>
          </a:extLst>
        </xdr:cNvPr>
        <xdr:cNvSpPr txBox="1"/>
      </xdr:nvSpPr>
      <xdr:spPr>
        <a:xfrm>
          <a:off x="9391727" y="100052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58</xdr:row>
      <xdr:rowOff>73205</xdr:rowOff>
    </xdr:from>
    <xdr:ext cx="469744" cy="259045"/>
    <xdr:sp macro="" textlink="">
      <xdr:nvSpPr>
        <xdr:cNvPr id="261" name="n_2mainValue【体育館・プール】&#10;一人当たり面積">
          <a:extLst>
            <a:ext uri="{FF2B5EF4-FFF2-40B4-BE49-F238E27FC236}">
              <a16:creationId xmlns:a16="http://schemas.microsoft.com/office/drawing/2014/main" id="{2B76F041-9536-48A7-87B7-0559D15AA3FE}"/>
            </a:ext>
          </a:extLst>
        </xdr:cNvPr>
        <xdr:cNvSpPr txBox="1"/>
      </xdr:nvSpPr>
      <xdr:spPr>
        <a:xfrm>
          <a:off x="8515427" y="100173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58</xdr:row>
      <xdr:rowOff>84635</xdr:rowOff>
    </xdr:from>
    <xdr:ext cx="469744" cy="259045"/>
    <xdr:sp macro="" textlink="">
      <xdr:nvSpPr>
        <xdr:cNvPr id="262" name="n_3mainValue【体育館・プール】&#10;一人当たり面積">
          <a:extLst>
            <a:ext uri="{FF2B5EF4-FFF2-40B4-BE49-F238E27FC236}">
              <a16:creationId xmlns:a16="http://schemas.microsoft.com/office/drawing/2014/main" id="{5D9EBA17-088A-4D4E-867F-04486CCE37C6}"/>
            </a:ext>
          </a:extLst>
        </xdr:cNvPr>
        <xdr:cNvSpPr txBox="1"/>
      </xdr:nvSpPr>
      <xdr:spPr>
        <a:xfrm>
          <a:off x="7626427" y="100287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58</xdr:row>
      <xdr:rowOff>96718</xdr:rowOff>
    </xdr:from>
    <xdr:ext cx="469744" cy="259045"/>
    <xdr:sp macro="" textlink="">
      <xdr:nvSpPr>
        <xdr:cNvPr id="263" name="n_4mainValue【体育館・プール】&#10;一人当たり面積">
          <a:extLst>
            <a:ext uri="{FF2B5EF4-FFF2-40B4-BE49-F238E27FC236}">
              <a16:creationId xmlns:a16="http://schemas.microsoft.com/office/drawing/2014/main" id="{9B11C344-9DDB-4E07-975C-EF1A1D8F0A5A}"/>
            </a:ext>
          </a:extLst>
        </xdr:cNvPr>
        <xdr:cNvSpPr txBox="1"/>
      </xdr:nvSpPr>
      <xdr:spPr>
        <a:xfrm>
          <a:off x="6737427" y="100408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4" name="正方形/長方形 263">
          <a:extLst>
            <a:ext uri="{FF2B5EF4-FFF2-40B4-BE49-F238E27FC236}">
              <a16:creationId xmlns:a16="http://schemas.microsoft.com/office/drawing/2014/main" id="{D7827220-3F96-4206-B0A3-2E20FD9F31EE}"/>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5" name="正方形/長方形 264">
          <a:extLst>
            <a:ext uri="{FF2B5EF4-FFF2-40B4-BE49-F238E27FC236}">
              <a16:creationId xmlns:a16="http://schemas.microsoft.com/office/drawing/2014/main" id="{0A1FED79-6816-46E2-85BB-A609BEE53F07}"/>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6" name="正方形/長方形 265">
          <a:extLst>
            <a:ext uri="{FF2B5EF4-FFF2-40B4-BE49-F238E27FC236}">
              <a16:creationId xmlns:a16="http://schemas.microsoft.com/office/drawing/2014/main" id="{9FE6C410-861B-49E5-82B4-BAD86A5B6A89}"/>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7" name="正方形/長方形 266">
          <a:extLst>
            <a:ext uri="{FF2B5EF4-FFF2-40B4-BE49-F238E27FC236}">
              <a16:creationId xmlns:a16="http://schemas.microsoft.com/office/drawing/2014/main" id="{B6EE29ED-67D9-47D6-A90F-6895314C8561}"/>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8" name="正方形/長方形 267">
          <a:extLst>
            <a:ext uri="{FF2B5EF4-FFF2-40B4-BE49-F238E27FC236}">
              <a16:creationId xmlns:a16="http://schemas.microsoft.com/office/drawing/2014/main" id="{78CF6F2C-60A3-4F97-AD1E-0B089AB929B9}"/>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9" name="正方形/長方形 268">
          <a:extLst>
            <a:ext uri="{FF2B5EF4-FFF2-40B4-BE49-F238E27FC236}">
              <a16:creationId xmlns:a16="http://schemas.microsoft.com/office/drawing/2014/main" id="{F3F52086-55DB-4996-83F0-384BC35E6E7E}"/>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0" name="正方形/長方形 269">
          <a:extLst>
            <a:ext uri="{FF2B5EF4-FFF2-40B4-BE49-F238E27FC236}">
              <a16:creationId xmlns:a16="http://schemas.microsoft.com/office/drawing/2014/main" id="{53344A9B-1A2B-4027-B24A-D3636A09F6BA}"/>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1" name="正方形/長方形 270">
          <a:extLst>
            <a:ext uri="{FF2B5EF4-FFF2-40B4-BE49-F238E27FC236}">
              <a16:creationId xmlns:a16="http://schemas.microsoft.com/office/drawing/2014/main" id="{11DB36DC-1676-4C84-BF59-DB5EF4C2E15F}"/>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2" name="テキスト ボックス 271">
          <a:extLst>
            <a:ext uri="{FF2B5EF4-FFF2-40B4-BE49-F238E27FC236}">
              <a16:creationId xmlns:a16="http://schemas.microsoft.com/office/drawing/2014/main" id="{FAB24289-E3A9-4CC3-8FC8-60F1E42A22D3}"/>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3" name="直線コネクタ 272">
          <a:extLst>
            <a:ext uri="{FF2B5EF4-FFF2-40B4-BE49-F238E27FC236}">
              <a16:creationId xmlns:a16="http://schemas.microsoft.com/office/drawing/2014/main" id="{35A20971-EB2F-45DA-A157-AF27AA7495FC}"/>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4" name="テキスト ボックス 273">
          <a:extLst>
            <a:ext uri="{FF2B5EF4-FFF2-40B4-BE49-F238E27FC236}">
              <a16:creationId xmlns:a16="http://schemas.microsoft.com/office/drawing/2014/main" id="{44006C31-D3F4-437C-9F3F-DDBE47A21A50}"/>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168729</xdr:rowOff>
    </xdr:from>
    <xdr:to>
      <xdr:col>28</xdr:col>
      <xdr:colOff>114300</xdr:colOff>
      <xdr:row>86</xdr:row>
      <xdr:rowOff>168729</xdr:rowOff>
    </xdr:to>
    <xdr:cxnSp macro="">
      <xdr:nvCxnSpPr>
        <xdr:cNvPr id="275" name="直線コネクタ 274">
          <a:extLst>
            <a:ext uri="{FF2B5EF4-FFF2-40B4-BE49-F238E27FC236}">
              <a16:creationId xmlns:a16="http://schemas.microsoft.com/office/drawing/2014/main" id="{0D29C30F-4DCD-4339-A90A-06F20EE59E2F}"/>
            </a:ext>
          </a:extLst>
        </xdr:cNvPr>
        <xdr:cNvCxnSpPr/>
      </xdr:nvCxnSpPr>
      <xdr:spPr>
        <a:xfrm>
          <a:off x="762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86</xdr:row>
      <xdr:rowOff>26506</xdr:rowOff>
    </xdr:from>
    <xdr:ext cx="467179" cy="259045"/>
    <xdr:sp macro="" textlink="">
      <xdr:nvSpPr>
        <xdr:cNvPr id="276" name="テキスト ボックス 275">
          <a:extLst>
            <a:ext uri="{FF2B5EF4-FFF2-40B4-BE49-F238E27FC236}">
              <a16:creationId xmlns:a16="http://schemas.microsoft.com/office/drawing/2014/main" id="{92E23EC5-4DBE-4BC6-BB54-6FE3267141D3}"/>
            </a:ext>
          </a:extLst>
        </xdr:cNvPr>
        <xdr:cNvSpPr txBox="1"/>
      </xdr:nvSpPr>
      <xdr:spPr>
        <a:xfrm>
          <a:off x="294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85</xdr:row>
      <xdr:rowOff>13607</xdr:rowOff>
    </xdr:from>
    <xdr:to>
      <xdr:col>28</xdr:col>
      <xdr:colOff>114300</xdr:colOff>
      <xdr:row>85</xdr:row>
      <xdr:rowOff>13607</xdr:rowOff>
    </xdr:to>
    <xdr:cxnSp macro="">
      <xdr:nvCxnSpPr>
        <xdr:cNvPr id="277" name="直線コネクタ 276">
          <a:extLst>
            <a:ext uri="{FF2B5EF4-FFF2-40B4-BE49-F238E27FC236}">
              <a16:creationId xmlns:a16="http://schemas.microsoft.com/office/drawing/2014/main" id="{FA2D178C-CF1B-4D1A-8F9B-0849566E7A2F}"/>
            </a:ext>
          </a:extLst>
        </xdr:cNvPr>
        <xdr:cNvCxnSpPr/>
      </xdr:nvCxnSpPr>
      <xdr:spPr>
        <a:xfrm>
          <a:off x="762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84</xdr:row>
      <xdr:rowOff>42834</xdr:rowOff>
    </xdr:from>
    <xdr:ext cx="403059" cy="259045"/>
    <xdr:sp macro="" textlink="">
      <xdr:nvSpPr>
        <xdr:cNvPr id="278" name="テキスト ボックス 277">
          <a:extLst>
            <a:ext uri="{FF2B5EF4-FFF2-40B4-BE49-F238E27FC236}">
              <a16:creationId xmlns:a16="http://schemas.microsoft.com/office/drawing/2014/main" id="{4789E217-6F1F-44DA-AD89-C8344899C6ED}"/>
            </a:ext>
          </a:extLst>
        </xdr:cNvPr>
        <xdr:cNvSpPr txBox="1"/>
      </xdr:nvSpPr>
      <xdr:spPr>
        <a:xfrm>
          <a:off x="358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29936</xdr:rowOff>
    </xdr:from>
    <xdr:to>
      <xdr:col>28</xdr:col>
      <xdr:colOff>114300</xdr:colOff>
      <xdr:row>83</xdr:row>
      <xdr:rowOff>29936</xdr:rowOff>
    </xdr:to>
    <xdr:cxnSp macro="">
      <xdr:nvCxnSpPr>
        <xdr:cNvPr id="279" name="直線コネクタ 278">
          <a:extLst>
            <a:ext uri="{FF2B5EF4-FFF2-40B4-BE49-F238E27FC236}">
              <a16:creationId xmlns:a16="http://schemas.microsoft.com/office/drawing/2014/main" id="{97D3D43D-991D-431A-8327-4A785355BE7C}"/>
            </a:ext>
          </a:extLst>
        </xdr:cNvPr>
        <xdr:cNvCxnSpPr/>
      </xdr:nvCxnSpPr>
      <xdr:spPr>
        <a:xfrm>
          <a:off x="762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59163</xdr:rowOff>
    </xdr:from>
    <xdr:ext cx="403059" cy="259045"/>
    <xdr:sp macro="" textlink="">
      <xdr:nvSpPr>
        <xdr:cNvPr id="280" name="テキスト ボックス 279">
          <a:extLst>
            <a:ext uri="{FF2B5EF4-FFF2-40B4-BE49-F238E27FC236}">
              <a16:creationId xmlns:a16="http://schemas.microsoft.com/office/drawing/2014/main" id="{2FF4DEC8-4C8E-4EB2-A9D0-98D789A841D0}"/>
            </a:ext>
          </a:extLst>
        </xdr:cNvPr>
        <xdr:cNvSpPr txBox="1"/>
      </xdr:nvSpPr>
      <xdr:spPr>
        <a:xfrm>
          <a:off x="358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46264</xdr:rowOff>
    </xdr:from>
    <xdr:to>
      <xdr:col>28</xdr:col>
      <xdr:colOff>114300</xdr:colOff>
      <xdr:row>81</xdr:row>
      <xdr:rowOff>46264</xdr:rowOff>
    </xdr:to>
    <xdr:cxnSp macro="">
      <xdr:nvCxnSpPr>
        <xdr:cNvPr id="281" name="直線コネクタ 280">
          <a:extLst>
            <a:ext uri="{FF2B5EF4-FFF2-40B4-BE49-F238E27FC236}">
              <a16:creationId xmlns:a16="http://schemas.microsoft.com/office/drawing/2014/main" id="{CF1022C0-D93A-4EB6-BB6E-61C827C26042}"/>
            </a:ext>
          </a:extLst>
        </xdr:cNvPr>
        <xdr:cNvCxnSpPr/>
      </xdr:nvCxnSpPr>
      <xdr:spPr>
        <a:xfrm>
          <a:off x="762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75491</xdr:rowOff>
    </xdr:from>
    <xdr:ext cx="403059" cy="259045"/>
    <xdr:sp macro="" textlink="">
      <xdr:nvSpPr>
        <xdr:cNvPr id="282" name="テキスト ボックス 281">
          <a:extLst>
            <a:ext uri="{FF2B5EF4-FFF2-40B4-BE49-F238E27FC236}">
              <a16:creationId xmlns:a16="http://schemas.microsoft.com/office/drawing/2014/main" id="{D1ABC969-6ED5-4118-806C-095A3BEFD9F7}"/>
            </a:ext>
          </a:extLst>
        </xdr:cNvPr>
        <xdr:cNvSpPr txBox="1"/>
      </xdr:nvSpPr>
      <xdr:spPr>
        <a:xfrm>
          <a:off x="358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62593</xdr:rowOff>
    </xdr:from>
    <xdr:to>
      <xdr:col>28</xdr:col>
      <xdr:colOff>114300</xdr:colOff>
      <xdr:row>79</xdr:row>
      <xdr:rowOff>62593</xdr:rowOff>
    </xdr:to>
    <xdr:cxnSp macro="">
      <xdr:nvCxnSpPr>
        <xdr:cNvPr id="283" name="直線コネクタ 282">
          <a:extLst>
            <a:ext uri="{FF2B5EF4-FFF2-40B4-BE49-F238E27FC236}">
              <a16:creationId xmlns:a16="http://schemas.microsoft.com/office/drawing/2014/main" id="{9EB2C3AE-0D70-443B-A900-7A82F3B35A14}"/>
            </a:ext>
          </a:extLst>
        </xdr:cNvPr>
        <xdr:cNvCxnSpPr/>
      </xdr:nvCxnSpPr>
      <xdr:spPr>
        <a:xfrm>
          <a:off x="762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78</xdr:row>
      <xdr:rowOff>91820</xdr:rowOff>
    </xdr:from>
    <xdr:ext cx="403059" cy="259045"/>
    <xdr:sp macro="" textlink="">
      <xdr:nvSpPr>
        <xdr:cNvPr id="284" name="テキスト ボックス 283">
          <a:extLst>
            <a:ext uri="{FF2B5EF4-FFF2-40B4-BE49-F238E27FC236}">
              <a16:creationId xmlns:a16="http://schemas.microsoft.com/office/drawing/2014/main" id="{62444771-BB2D-483D-B6FE-3BF25AC310FE}"/>
            </a:ext>
          </a:extLst>
        </xdr:cNvPr>
        <xdr:cNvSpPr txBox="1"/>
      </xdr:nvSpPr>
      <xdr:spPr>
        <a:xfrm>
          <a:off x="358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78921</xdr:rowOff>
    </xdr:from>
    <xdr:to>
      <xdr:col>28</xdr:col>
      <xdr:colOff>114300</xdr:colOff>
      <xdr:row>77</xdr:row>
      <xdr:rowOff>78921</xdr:rowOff>
    </xdr:to>
    <xdr:cxnSp macro="">
      <xdr:nvCxnSpPr>
        <xdr:cNvPr id="285" name="直線コネクタ 284">
          <a:extLst>
            <a:ext uri="{FF2B5EF4-FFF2-40B4-BE49-F238E27FC236}">
              <a16:creationId xmlns:a16="http://schemas.microsoft.com/office/drawing/2014/main" id="{A08BE2F1-3AE4-4A13-85A9-1CA614F21FE3}"/>
            </a:ext>
          </a:extLst>
        </xdr:cNvPr>
        <xdr:cNvCxnSpPr/>
      </xdr:nvCxnSpPr>
      <xdr:spPr>
        <a:xfrm>
          <a:off x="762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76</xdr:row>
      <xdr:rowOff>108148</xdr:rowOff>
    </xdr:from>
    <xdr:ext cx="338939" cy="259045"/>
    <xdr:sp macro="" textlink="">
      <xdr:nvSpPr>
        <xdr:cNvPr id="286" name="テキスト ボックス 285">
          <a:extLst>
            <a:ext uri="{FF2B5EF4-FFF2-40B4-BE49-F238E27FC236}">
              <a16:creationId xmlns:a16="http://schemas.microsoft.com/office/drawing/2014/main" id="{5BD491F6-EE3B-457D-B4CA-D2E814D3F013}"/>
            </a:ext>
          </a:extLst>
        </xdr:cNvPr>
        <xdr:cNvSpPr txBox="1"/>
      </xdr:nvSpPr>
      <xdr:spPr>
        <a:xfrm>
          <a:off x="423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7" name="直線コネクタ 286">
          <a:extLst>
            <a:ext uri="{FF2B5EF4-FFF2-40B4-BE49-F238E27FC236}">
              <a16:creationId xmlns:a16="http://schemas.microsoft.com/office/drawing/2014/main" id="{F9EDDCFB-5514-4EAD-891D-06DE1E1D0B38}"/>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75</xdr:row>
      <xdr:rowOff>95250</xdr:rowOff>
    </xdr:from>
    <xdr:to>
      <xdr:col>28</xdr:col>
      <xdr:colOff>152400</xdr:colOff>
      <xdr:row>88</xdr:row>
      <xdr:rowOff>152400</xdr:rowOff>
    </xdr:to>
    <xdr:sp macro="" textlink="">
      <xdr:nvSpPr>
        <xdr:cNvPr id="288" name="【福祉施設】&#10;有形固定資産減価償却率グラフ枠">
          <a:extLst>
            <a:ext uri="{FF2B5EF4-FFF2-40B4-BE49-F238E27FC236}">
              <a16:creationId xmlns:a16="http://schemas.microsoft.com/office/drawing/2014/main" id="{B765DA32-868D-4130-8B03-A96623CAECFC}"/>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78921</xdr:rowOff>
    </xdr:from>
    <xdr:to>
      <xdr:col>24</xdr:col>
      <xdr:colOff>62865</xdr:colOff>
      <xdr:row>86</xdr:row>
      <xdr:rowOff>168729</xdr:rowOff>
    </xdr:to>
    <xdr:cxnSp macro="">
      <xdr:nvCxnSpPr>
        <xdr:cNvPr id="289" name="直線コネクタ 288">
          <a:extLst>
            <a:ext uri="{FF2B5EF4-FFF2-40B4-BE49-F238E27FC236}">
              <a16:creationId xmlns:a16="http://schemas.microsoft.com/office/drawing/2014/main" id="{52380DC3-1290-4C4A-9ADF-EE45F912544F}"/>
            </a:ext>
          </a:extLst>
        </xdr:cNvPr>
        <xdr:cNvCxnSpPr/>
      </xdr:nvCxnSpPr>
      <xdr:spPr>
        <a:xfrm flipV="1">
          <a:off x="4634865" y="13452021"/>
          <a:ext cx="0" cy="14614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87</xdr:row>
      <xdr:rowOff>1106</xdr:rowOff>
    </xdr:from>
    <xdr:ext cx="469744" cy="259045"/>
    <xdr:sp macro="" textlink="">
      <xdr:nvSpPr>
        <xdr:cNvPr id="290" name="【福祉施設】&#10;有形固定資産減価償却率最小値テキスト">
          <a:extLst>
            <a:ext uri="{FF2B5EF4-FFF2-40B4-BE49-F238E27FC236}">
              <a16:creationId xmlns:a16="http://schemas.microsoft.com/office/drawing/2014/main" id="{85ADCF04-ED19-4738-865E-66BBCD0AAAAD}"/>
            </a:ext>
          </a:extLst>
        </xdr:cNvPr>
        <xdr:cNvSpPr txBox="1"/>
      </xdr:nvSpPr>
      <xdr:spPr>
        <a:xfrm>
          <a:off x="467360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168729</xdr:rowOff>
    </xdr:from>
    <xdr:to>
      <xdr:col>24</xdr:col>
      <xdr:colOff>152400</xdr:colOff>
      <xdr:row>86</xdr:row>
      <xdr:rowOff>168729</xdr:rowOff>
    </xdr:to>
    <xdr:cxnSp macro="">
      <xdr:nvCxnSpPr>
        <xdr:cNvPr id="291" name="直線コネクタ 290">
          <a:extLst>
            <a:ext uri="{FF2B5EF4-FFF2-40B4-BE49-F238E27FC236}">
              <a16:creationId xmlns:a16="http://schemas.microsoft.com/office/drawing/2014/main" id="{D19B7942-29ED-4C35-9C57-3845746840BD}"/>
            </a:ext>
          </a:extLst>
        </xdr:cNvPr>
        <xdr:cNvCxnSpPr/>
      </xdr:nvCxnSpPr>
      <xdr:spPr>
        <a:xfrm>
          <a:off x="4546600" y="1491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77</xdr:row>
      <xdr:rowOff>25598</xdr:rowOff>
    </xdr:from>
    <xdr:ext cx="405111" cy="259045"/>
    <xdr:sp macro="" textlink="">
      <xdr:nvSpPr>
        <xdr:cNvPr id="292" name="【福祉施設】&#10;有形固定資産減価償却率最大値テキスト">
          <a:extLst>
            <a:ext uri="{FF2B5EF4-FFF2-40B4-BE49-F238E27FC236}">
              <a16:creationId xmlns:a16="http://schemas.microsoft.com/office/drawing/2014/main" id="{D55E5943-AD19-4875-87BB-4734EE8028B4}"/>
            </a:ext>
          </a:extLst>
        </xdr:cNvPr>
        <xdr:cNvSpPr txBox="1"/>
      </xdr:nvSpPr>
      <xdr:spPr>
        <a:xfrm>
          <a:off x="4673600" y="1322724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78921</xdr:rowOff>
    </xdr:from>
    <xdr:to>
      <xdr:col>24</xdr:col>
      <xdr:colOff>152400</xdr:colOff>
      <xdr:row>78</xdr:row>
      <xdr:rowOff>78921</xdr:rowOff>
    </xdr:to>
    <xdr:cxnSp macro="">
      <xdr:nvCxnSpPr>
        <xdr:cNvPr id="293" name="直線コネクタ 292">
          <a:extLst>
            <a:ext uri="{FF2B5EF4-FFF2-40B4-BE49-F238E27FC236}">
              <a16:creationId xmlns:a16="http://schemas.microsoft.com/office/drawing/2014/main" id="{2DF37A6D-8AAD-49F7-B3E0-68C13FC0EAB1}"/>
            </a:ext>
          </a:extLst>
        </xdr:cNvPr>
        <xdr:cNvCxnSpPr/>
      </xdr:nvCxnSpPr>
      <xdr:spPr>
        <a:xfrm>
          <a:off x="4546600" y="134520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33038</xdr:rowOff>
    </xdr:from>
    <xdr:ext cx="405111" cy="259045"/>
    <xdr:sp macro="" textlink="">
      <xdr:nvSpPr>
        <xdr:cNvPr id="294" name="【福祉施設】&#10;有形固定資産減価償却率平均値テキスト">
          <a:extLst>
            <a:ext uri="{FF2B5EF4-FFF2-40B4-BE49-F238E27FC236}">
              <a16:creationId xmlns:a16="http://schemas.microsoft.com/office/drawing/2014/main" id="{6A96DC14-472C-47C0-92A5-3360F8B2258B}"/>
            </a:ext>
          </a:extLst>
        </xdr:cNvPr>
        <xdr:cNvSpPr txBox="1"/>
      </xdr:nvSpPr>
      <xdr:spPr>
        <a:xfrm>
          <a:off x="4673600" y="1409193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10161</xdr:rowOff>
    </xdr:from>
    <xdr:to>
      <xdr:col>24</xdr:col>
      <xdr:colOff>114300</xdr:colOff>
      <xdr:row>83</xdr:row>
      <xdr:rowOff>111761</xdr:rowOff>
    </xdr:to>
    <xdr:sp macro="" textlink="">
      <xdr:nvSpPr>
        <xdr:cNvPr id="295" name="フローチャート: 判断 294">
          <a:extLst>
            <a:ext uri="{FF2B5EF4-FFF2-40B4-BE49-F238E27FC236}">
              <a16:creationId xmlns:a16="http://schemas.microsoft.com/office/drawing/2014/main" id="{D8A264C8-53E5-429E-AB64-D94073CD2864}"/>
            </a:ext>
          </a:extLst>
        </xdr:cNvPr>
        <xdr:cNvSpPr/>
      </xdr:nvSpPr>
      <xdr:spPr>
        <a:xfrm>
          <a:off x="4584700" y="142405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117929</xdr:rowOff>
    </xdr:from>
    <xdr:to>
      <xdr:col>20</xdr:col>
      <xdr:colOff>38100</xdr:colOff>
      <xdr:row>83</xdr:row>
      <xdr:rowOff>48079</xdr:rowOff>
    </xdr:to>
    <xdr:sp macro="" textlink="">
      <xdr:nvSpPr>
        <xdr:cNvPr id="296" name="フローチャート: 判断 295">
          <a:extLst>
            <a:ext uri="{FF2B5EF4-FFF2-40B4-BE49-F238E27FC236}">
              <a16:creationId xmlns:a16="http://schemas.microsoft.com/office/drawing/2014/main" id="{40C48BE4-A791-43C2-B547-06B0FDC3B33C}"/>
            </a:ext>
          </a:extLst>
        </xdr:cNvPr>
        <xdr:cNvSpPr/>
      </xdr:nvSpPr>
      <xdr:spPr>
        <a:xfrm>
          <a:off x="3746500" y="141768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75474</xdr:rowOff>
    </xdr:from>
    <xdr:to>
      <xdr:col>15</xdr:col>
      <xdr:colOff>101600</xdr:colOff>
      <xdr:row>83</xdr:row>
      <xdr:rowOff>5624</xdr:rowOff>
    </xdr:to>
    <xdr:sp macro="" textlink="">
      <xdr:nvSpPr>
        <xdr:cNvPr id="297" name="フローチャート: 判断 296">
          <a:extLst>
            <a:ext uri="{FF2B5EF4-FFF2-40B4-BE49-F238E27FC236}">
              <a16:creationId xmlns:a16="http://schemas.microsoft.com/office/drawing/2014/main" id="{D4608A0D-D42C-4853-90D0-8A4E32A3E47F}"/>
            </a:ext>
          </a:extLst>
        </xdr:cNvPr>
        <xdr:cNvSpPr/>
      </xdr:nvSpPr>
      <xdr:spPr>
        <a:xfrm>
          <a:off x="2857500" y="141343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34652</xdr:rowOff>
    </xdr:from>
    <xdr:to>
      <xdr:col>10</xdr:col>
      <xdr:colOff>165100</xdr:colOff>
      <xdr:row>82</xdr:row>
      <xdr:rowOff>136252</xdr:rowOff>
    </xdr:to>
    <xdr:sp macro="" textlink="">
      <xdr:nvSpPr>
        <xdr:cNvPr id="298" name="フローチャート: 判断 297">
          <a:extLst>
            <a:ext uri="{FF2B5EF4-FFF2-40B4-BE49-F238E27FC236}">
              <a16:creationId xmlns:a16="http://schemas.microsoft.com/office/drawing/2014/main" id="{0F6ABDA0-0A03-49AF-A67D-CC86F1C3777F}"/>
            </a:ext>
          </a:extLst>
        </xdr:cNvPr>
        <xdr:cNvSpPr/>
      </xdr:nvSpPr>
      <xdr:spPr>
        <a:xfrm>
          <a:off x="1968500" y="14093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82</xdr:row>
      <xdr:rowOff>13426</xdr:rowOff>
    </xdr:from>
    <xdr:to>
      <xdr:col>6</xdr:col>
      <xdr:colOff>38100</xdr:colOff>
      <xdr:row>82</xdr:row>
      <xdr:rowOff>115026</xdr:rowOff>
    </xdr:to>
    <xdr:sp macro="" textlink="">
      <xdr:nvSpPr>
        <xdr:cNvPr id="299" name="フローチャート: 判断 298">
          <a:extLst>
            <a:ext uri="{FF2B5EF4-FFF2-40B4-BE49-F238E27FC236}">
              <a16:creationId xmlns:a16="http://schemas.microsoft.com/office/drawing/2014/main" id="{EA5E5232-0695-461F-B473-43A380708281}"/>
            </a:ext>
          </a:extLst>
        </xdr:cNvPr>
        <xdr:cNvSpPr/>
      </xdr:nvSpPr>
      <xdr:spPr>
        <a:xfrm>
          <a:off x="1079500" y="1407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D7EBCFC2-7028-4457-8196-4ECE12D1C8A0}"/>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94C341DC-41B9-49D9-B361-23D19464FAED}"/>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517DD081-A17C-4439-BB86-7F2F2CD19EFE}"/>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9871B7B9-BED8-4F6E-850C-D8FBE9653A18}"/>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4" name="テキスト ボックス 303">
          <a:extLst>
            <a:ext uri="{FF2B5EF4-FFF2-40B4-BE49-F238E27FC236}">
              <a16:creationId xmlns:a16="http://schemas.microsoft.com/office/drawing/2014/main" id="{CE858B06-F55D-497D-B1B2-A205786BCBBB}"/>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85</xdr:row>
      <xdr:rowOff>60779</xdr:rowOff>
    </xdr:from>
    <xdr:to>
      <xdr:col>24</xdr:col>
      <xdr:colOff>114300</xdr:colOff>
      <xdr:row>85</xdr:row>
      <xdr:rowOff>162379</xdr:rowOff>
    </xdr:to>
    <xdr:sp macro="" textlink="">
      <xdr:nvSpPr>
        <xdr:cNvPr id="305" name="楕円 304">
          <a:extLst>
            <a:ext uri="{FF2B5EF4-FFF2-40B4-BE49-F238E27FC236}">
              <a16:creationId xmlns:a16="http://schemas.microsoft.com/office/drawing/2014/main" id="{AF6E302C-46FA-49BD-BD69-8465A0FED0EA}"/>
            </a:ext>
          </a:extLst>
        </xdr:cNvPr>
        <xdr:cNvSpPr/>
      </xdr:nvSpPr>
      <xdr:spPr>
        <a:xfrm>
          <a:off x="4584700" y="146340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85</xdr:row>
      <xdr:rowOff>39206</xdr:rowOff>
    </xdr:from>
    <xdr:ext cx="405111" cy="259045"/>
    <xdr:sp macro="" textlink="">
      <xdr:nvSpPr>
        <xdr:cNvPr id="306" name="【福祉施設】&#10;有形固定資産減価償却率該当値テキスト">
          <a:extLst>
            <a:ext uri="{FF2B5EF4-FFF2-40B4-BE49-F238E27FC236}">
              <a16:creationId xmlns:a16="http://schemas.microsoft.com/office/drawing/2014/main" id="{9C460BD0-4D70-4E6B-BEB7-D44E09AA0D58}"/>
            </a:ext>
          </a:extLst>
        </xdr:cNvPr>
        <xdr:cNvSpPr txBox="1"/>
      </xdr:nvSpPr>
      <xdr:spPr>
        <a:xfrm>
          <a:off x="4673600" y="146124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85</xdr:row>
      <xdr:rowOff>36286</xdr:rowOff>
    </xdr:from>
    <xdr:to>
      <xdr:col>20</xdr:col>
      <xdr:colOff>38100</xdr:colOff>
      <xdr:row>85</xdr:row>
      <xdr:rowOff>137886</xdr:rowOff>
    </xdr:to>
    <xdr:sp macro="" textlink="">
      <xdr:nvSpPr>
        <xdr:cNvPr id="307" name="楕円 306">
          <a:extLst>
            <a:ext uri="{FF2B5EF4-FFF2-40B4-BE49-F238E27FC236}">
              <a16:creationId xmlns:a16="http://schemas.microsoft.com/office/drawing/2014/main" id="{CC7150FB-5E0F-4DBF-9169-711FD5E11C35}"/>
            </a:ext>
          </a:extLst>
        </xdr:cNvPr>
        <xdr:cNvSpPr/>
      </xdr:nvSpPr>
      <xdr:spPr>
        <a:xfrm>
          <a:off x="3746500" y="14609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85</xdr:row>
      <xdr:rowOff>87086</xdr:rowOff>
    </xdr:from>
    <xdr:to>
      <xdr:col>24</xdr:col>
      <xdr:colOff>63500</xdr:colOff>
      <xdr:row>85</xdr:row>
      <xdr:rowOff>111579</xdr:rowOff>
    </xdr:to>
    <xdr:cxnSp macro="">
      <xdr:nvCxnSpPr>
        <xdr:cNvPr id="308" name="直線コネクタ 307">
          <a:extLst>
            <a:ext uri="{FF2B5EF4-FFF2-40B4-BE49-F238E27FC236}">
              <a16:creationId xmlns:a16="http://schemas.microsoft.com/office/drawing/2014/main" id="{F513CCD6-0DD8-4ECE-BBB8-0DC53D5E3C96}"/>
            </a:ext>
          </a:extLst>
        </xdr:cNvPr>
        <xdr:cNvCxnSpPr/>
      </xdr:nvCxnSpPr>
      <xdr:spPr>
        <a:xfrm>
          <a:off x="3797300" y="14660336"/>
          <a:ext cx="838200" cy="24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85</xdr:row>
      <xdr:rowOff>15058</xdr:rowOff>
    </xdr:from>
    <xdr:to>
      <xdr:col>15</xdr:col>
      <xdr:colOff>101600</xdr:colOff>
      <xdr:row>85</xdr:row>
      <xdr:rowOff>116658</xdr:rowOff>
    </xdr:to>
    <xdr:sp macro="" textlink="">
      <xdr:nvSpPr>
        <xdr:cNvPr id="309" name="楕円 308">
          <a:extLst>
            <a:ext uri="{FF2B5EF4-FFF2-40B4-BE49-F238E27FC236}">
              <a16:creationId xmlns:a16="http://schemas.microsoft.com/office/drawing/2014/main" id="{A121E94C-5612-4442-A422-1878D24566C7}"/>
            </a:ext>
          </a:extLst>
        </xdr:cNvPr>
        <xdr:cNvSpPr/>
      </xdr:nvSpPr>
      <xdr:spPr>
        <a:xfrm>
          <a:off x="2857500" y="145883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85</xdr:row>
      <xdr:rowOff>65858</xdr:rowOff>
    </xdr:from>
    <xdr:to>
      <xdr:col>19</xdr:col>
      <xdr:colOff>177800</xdr:colOff>
      <xdr:row>85</xdr:row>
      <xdr:rowOff>87086</xdr:rowOff>
    </xdr:to>
    <xdr:cxnSp macro="">
      <xdr:nvCxnSpPr>
        <xdr:cNvPr id="310" name="直線コネクタ 309">
          <a:extLst>
            <a:ext uri="{FF2B5EF4-FFF2-40B4-BE49-F238E27FC236}">
              <a16:creationId xmlns:a16="http://schemas.microsoft.com/office/drawing/2014/main" id="{1A2F4B9C-359D-4041-BC43-33A7B4A28E7A}"/>
            </a:ext>
          </a:extLst>
        </xdr:cNvPr>
        <xdr:cNvCxnSpPr/>
      </xdr:nvCxnSpPr>
      <xdr:spPr>
        <a:xfrm>
          <a:off x="2908300" y="14639108"/>
          <a:ext cx="889000" cy="212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84</xdr:row>
      <xdr:rowOff>155484</xdr:rowOff>
    </xdr:from>
    <xdr:to>
      <xdr:col>10</xdr:col>
      <xdr:colOff>165100</xdr:colOff>
      <xdr:row>85</xdr:row>
      <xdr:rowOff>85634</xdr:rowOff>
    </xdr:to>
    <xdr:sp macro="" textlink="">
      <xdr:nvSpPr>
        <xdr:cNvPr id="311" name="楕円 310">
          <a:extLst>
            <a:ext uri="{FF2B5EF4-FFF2-40B4-BE49-F238E27FC236}">
              <a16:creationId xmlns:a16="http://schemas.microsoft.com/office/drawing/2014/main" id="{00ECA60F-5BBD-4DEB-B6B0-7FE0B467DF11}"/>
            </a:ext>
          </a:extLst>
        </xdr:cNvPr>
        <xdr:cNvSpPr/>
      </xdr:nvSpPr>
      <xdr:spPr>
        <a:xfrm>
          <a:off x="1968500" y="145572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85</xdr:row>
      <xdr:rowOff>34834</xdr:rowOff>
    </xdr:from>
    <xdr:to>
      <xdr:col>15</xdr:col>
      <xdr:colOff>50800</xdr:colOff>
      <xdr:row>85</xdr:row>
      <xdr:rowOff>65858</xdr:rowOff>
    </xdr:to>
    <xdr:cxnSp macro="">
      <xdr:nvCxnSpPr>
        <xdr:cNvPr id="312" name="直線コネクタ 311">
          <a:extLst>
            <a:ext uri="{FF2B5EF4-FFF2-40B4-BE49-F238E27FC236}">
              <a16:creationId xmlns:a16="http://schemas.microsoft.com/office/drawing/2014/main" id="{0B81577C-56FC-42D6-9952-B6A1E1C3CF57}"/>
            </a:ext>
          </a:extLst>
        </xdr:cNvPr>
        <xdr:cNvCxnSpPr/>
      </xdr:nvCxnSpPr>
      <xdr:spPr>
        <a:xfrm>
          <a:off x="2019300" y="14608084"/>
          <a:ext cx="889000" cy="31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84</xdr:row>
      <xdr:rowOff>122827</xdr:rowOff>
    </xdr:from>
    <xdr:to>
      <xdr:col>6</xdr:col>
      <xdr:colOff>38100</xdr:colOff>
      <xdr:row>85</xdr:row>
      <xdr:rowOff>52977</xdr:rowOff>
    </xdr:to>
    <xdr:sp macro="" textlink="">
      <xdr:nvSpPr>
        <xdr:cNvPr id="313" name="楕円 312">
          <a:extLst>
            <a:ext uri="{FF2B5EF4-FFF2-40B4-BE49-F238E27FC236}">
              <a16:creationId xmlns:a16="http://schemas.microsoft.com/office/drawing/2014/main" id="{9184DE90-1AC5-40C3-B056-546AD950261C}"/>
            </a:ext>
          </a:extLst>
        </xdr:cNvPr>
        <xdr:cNvSpPr/>
      </xdr:nvSpPr>
      <xdr:spPr>
        <a:xfrm>
          <a:off x="1079500" y="14524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85</xdr:row>
      <xdr:rowOff>2177</xdr:rowOff>
    </xdr:from>
    <xdr:to>
      <xdr:col>10</xdr:col>
      <xdr:colOff>114300</xdr:colOff>
      <xdr:row>85</xdr:row>
      <xdr:rowOff>34834</xdr:rowOff>
    </xdr:to>
    <xdr:cxnSp macro="">
      <xdr:nvCxnSpPr>
        <xdr:cNvPr id="314" name="直線コネクタ 313">
          <a:extLst>
            <a:ext uri="{FF2B5EF4-FFF2-40B4-BE49-F238E27FC236}">
              <a16:creationId xmlns:a16="http://schemas.microsoft.com/office/drawing/2014/main" id="{B1EB3750-AE87-4C73-B7BF-9D3EB0BBE71B}"/>
            </a:ext>
          </a:extLst>
        </xdr:cNvPr>
        <xdr:cNvCxnSpPr/>
      </xdr:nvCxnSpPr>
      <xdr:spPr>
        <a:xfrm>
          <a:off x="1130300" y="14575427"/>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64606</xdr:rowOff>
    </xdr:from>
    <xdr:ext cx="405111" cy="259045"/>
    <xdr:sp macro="" textlink="">
      <xdr:nvSpPr>
        <xdr:cNvPr id="315" name="n_1aveValue【福祉施設】&#10;有形固定資産減価償却率">
          <a:extLst>
            <a:ext uri="{FF2B5EF4-FFF2-40B4-BE49-F238E27FC236}">
              <a16:creationId xmlns:a16="http://schemas.microsoft.com/office/drawing/2014/main" id="{E3E91C61-983F-492C-A6C2-9DD32AD8E5F7}"/>
            </a:ext>
          </a:extLst>
        </xdr:cNvPr>
        <xdr:cNvSpPr txBox="1"/>
      </xdr:nvSpPr>
      <xdr:spPr>
        <a:xfrm>
          <a:off x="3582044" y="139520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22151</xdr:rowOff>
    </xdr:from>
    <xdr:ext cx="405111" cy="259045"/>
    <xdr:sp macro="" textlink="">
      <xdr:nvSpPr>
        <xdr:cNvPr id="316" name="n_2aveValue【福祉施設】&#10;有形固定資産減価償却率">
          <a:extLst>
            <a:ext uri="{FF2B5EF4-FFF2-40B4-BE49-F238E27FC236}">
              <a16:creationId xmlns:a16="http://schemas.microsoft.com/office/drawing/2014/main" id="{C91DD8BC-F295-406F-99B0-6E7FE3A96925}"/>
            </a:ext>
          </a:extLst>
        </xdr:cNvPr>
        <xdr:cNvSpPr txBox="1"/>
      </xdr:nvSpPr>
      <xdr:spPr>
        <a:xfrm>
          <a:off x="2705744" y="139096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152779</xdr:rowOff>
    </xdr:from>
    <xdr:ext cx="405111" cy="259045"/>
    <xdr:sp macro="" textlink="">
      <xdr:nvSpPr>
        <xdr:cNvPr id="317" name="n_3aveValue【福祉施設】&#10;有形固定資産減価償却率">
          <a:extLst>
            <a:ext uri="{FF2B5EF4-FFF2-40B4-BE49-F238E27FC236}">
              <a16:creationId xmlns:a16="http://schemas.microsoft.com/office/drawing/2014/main" id="{536ED4CE-F633-4040-91A7-007A6FE2459F}"/>
            </a:ext>
          </a:extLst>
        </xdr:cNvPr>
        <xdr:cNvSpPr txBox="1"/>
      </xdr:nvSpPr>
      <xdr:spPr>
        <a:xfrm>
          <a:off x="1816744" y="138687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131553</xdr:rowOff>
    </xdr:from>
    <xdr:ext cx="405111" cy="259045"/>
    <xdr:sp macro="" textlink="">
      <xdr:nvSpPr>
        <xdr:cNvPr id="318" name="n_4aveValue【福祉施設】&#10;有形固定資産減価償却率">
          <a:extLst>
            <a:ext uri="{FF2B5EF4-FFF2-40B4-BE49-F238E27FC236}">
              <a16:creationId xmlns:a16="http://schemas.microsoft.com/office/drawing/2014/main" id="{CA182852-26A0-4341-A423-A33BC6B76A6D}"/>
            </a:ext>
          </a:extLst>
        </xdr:cNvPr>
        <xdr:cNvSpPr txBox="1"/>
      </xdr:nvSpPr>
      <xdr:spPr>
        <a:xfrm>
          <a:off x="927744" y="13847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85</xdr:row>
      <xdr:rowOff>129013</xdr:rowOff>
    </xdr:from>
    <xdr:ext cx="405111" cy="259045"/>
    <xdr:sp macro="" textlink="">
      <xdr:nvSpPr>
        <xdr:cNvPr id="319" name="n_1mainValue【福祉施設】&#10;有形固定資産減価償却率">
          <a:extLst>
            <a:ext uri="{FF2B5EF4-FFF2-40B4-BE49-F238E27FC236}">
              <a16:creationId xmlns:a16="http://schemas.microsoft.com/office/drawing/2014/main" id="{A6E9E355-A31A-4EAE-B3F1-60F02CC9B121}"/>
            </a:ext>
          </a:extLst>
        </xdr:cNvPr>
        <xdr:cNvSpPr txBox="1"/>
      </xdr:nvSpPr>
      <xdr:spPr>
        <a:xfrm>
          <a:off x="3582044" y="147022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85</xdr:row>
      <xdr:rowOff>107785</xdr:rowOff>
    </xdr:from>
    <xdr:ext cx="405111" cy="259045"/>
    <xdr:sp macro="" textlink="">
      <xdr:nvSpPr>
        <xdr:cNvPr id="320" name="n_2mainValue【福祉施設】&#10;有形固定資産減価償却率">
          <a:extLst>
            <a:ext uri="{FF2B5EF4-FFF2-40B4-BE49-F238E27FC236}">
              <a16:creationId xmlns:a16="http://schemas.microsoft.com/office/drawing/2014/main" id="{E9A0A77D-EC20-463E-A69B-B7D2A100E509}"/>
            </a:ext>
          </a:extLst>
        </xdr:cNvPr>
        <xdr:cNvSpPr txBox="1"/>
      </xdr:nvSpPr>
      <xdr:spPr>
        <a:xfrm>
          <a:off x="2705744" y="146810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85</xdr:row>
      <xdr:rowOff>76761</xdr:rowOff>
    </xdr:from>
    <xdr:ext cx="405111" cy="259045"/>
    <xdr:sp macro="" textlink="">
      <xdr:nvSpPr>
        <xdr:cNvPr id="321" name="n_3mainValue【福祉施設】&#10;有形固定資産減価償却率">
          <a:extLst>
            <a:ext uri="{FF2B5EF4-FFF2-40B4-BE49-F238E27FC236}">
              <a16:creationId xmlns:a16="http://schemas.microsoft.com/office/drawing/2014/main" id="{1F7F94A9-B0B1-4540-B982-772B3C839572}"/>
            </a:ext>
          </a:extLst>
        </xdr:cNvPr>
        <xdr:cNvSpPr txBox="1"/>
      </xdr:nvSpPr>
      <xdr:spPr>
        <a:xfrm>
          <a:off x="1816744" y="146500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85</xdr:row>
      <xdr:rowOff>44104</xdr:rowOff>
    </xdr:from>
    <xdr:ext cx="405111" cy="259045"/>
    <xdr:sp macro="" textlink="">
      <xdr:nvSpPr>
        <xdr:cNvPr id="322" name="n_4mainValue【福祉施設】&#10;有形固定資産減価償却率">
          <a:extLst>
            <a:ext uri="{FF2B5EF4-FFF2-40B4-BE49-F238E27FC236}">
              <a16:creationId xmlns:a16="http://schemas.microsoft.com/office/drawing/2014/main" id="{EBEBE2DE-0794-4A39-AF48-E39E87F861BA}"/>
            </a:ext>
          </a:extLst>
        </xdr:cNvPr>
        <xdr:cNvSpPr txBox="1"/>
      </xdr:nvSpPr>
      <xdr:spPr>
        <a:xfrm>
          <a:off x="927744" y="146173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3" name="正方形/長方形 322">
          <a:extLst>
            <a:ext uri="{FF2B5EF4-FFF2-40B4-BE49-F238E27FC236}">
              <a16:creationId xmlns:a16="http://schemas.microsoft.com/office/drawing/2014/main" id="{DF8313C4-2567-4F67-A7B5-6693C4AF499C}"/>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4" name="正方形/長方形 323">
          <a:extLst>
            <a:ext uri="{FF2B5EF4-FFF2-40B4-BE49-F238E27FC236}">
              <a16:creationId xmlns:a16="http://schemas.microsoft.com/office/drawing/2014/main" id="{032F4843-B450-40C0-B943-AB95970C970E}"/>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5" name="正方形/長方形 324">
          <a:extLst>
            <a:ext uri="{FF2B5EF4-FFF2-40B4-BE49-F238E27FC236}">
              <a16:creationId xmlns:a16="http://schemas.microsoft.com/office/drawing/2014/main" id="{7647880D-185B-41C4-BF72-D4DA1AAACF04}"/>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6" name="正方形/長方形 325">
          <a:extLst>
            <a:ext uri="{FF2B5EF4-FFF2-40B4-BE49-F238E27FC236}">
              <a16:creationId xmlns:a16="http://schemas.microsoft.com/office/drawing/2014/main" id="{99E5F3D1-357D-42E4-A0CA-35539A930A1C}"/>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7" name="正方形/長方形 326">
          <a:extLst>
            <a:ext uri="{FF2B5EF4-FFF2-40B4-BE49-F238E27FC236}">
              <a16:creationId xmlns:a16="http://schemas.microsoft.com/office/drawing/2014/main" id="{F7147AE9-A6C7-4FA4-8B5B-DD60CAC7B39A}"/>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8" name="正方形/長方形 327">
          <a:extLst>
            <a:ext uri="{FF2B5EF4-FFF2-40B4-BE49-F238E27FC236}">
              <a16:creationId xmlns:a16="http://schemas.microsoft.com/office/drawing/2014/main" id="{9CEECEA4-19BA-4890-AA37-1599DE8CD582}"/>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9" name="正方形/長方形 328">
          <a:extLst>
            <a:ext uri="{FF2B5EF4-FFF2-40B4-BE49-F238E27FC236}">
              <a16:creationId xmlns:a16="http://schemas.microsoft.com/office/drawing/2014/main" id="{970B5939-5BF2-448C-B5BD-059FE9F3F25B}"/>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30" name="正方形/長方形 329">
          <a:extLst>
            <a:ext uri="{FF2B5EF4-FFF2-40B4-BE49-F238E27FC236}">
              <a16:creationId xmlns:a16="http://schemas.microsoft.com/office/drawing/2014/main" id="{31ADC680-D317-444D-8FB2-B8CEB84000F0}"/>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1" name="テキスト ボックス 330">
          <a:extLst>
            <a:ext uri="{FF2B5EF4-FFF2-40B4-BE49-F238E27FC236}">
              <a16:creationId xmlns:a16="http://schemas.microsoft.com/office/drawing/2014/main" id="{20FFB22C-2AE5-4AAD-857C-9ABC8F29BD6D}"/>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2" name="直線コネクタ 331">
          <a:extLst>
            <a:ext uri="{FF2B5EF4-FFF2-40B4-BE49-F238E27FC236}">
              <a16:creationId xmlns:a16="http://schemas.microsoft.com/office/drawing/2014/main" id="{DC102AE7-91E9-491F-AB32-BF028F2ECF8D}"/>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33" name="直線コネクタ 332">
          <a:extLst>
            <a:ext uri="{FF2B5EF4-FFF2-40B4-BE49-F238E27FC236}">
              <a16:creationId xmlns:a16="http://schemas.microsoft.com/office/drawing/2014/main" id="{5C884022-6B56-4F3B-A7C7-47E5FD6B2AF7}"/>
            </a:ext>
          </a:extLst>
        </xdr:cNvPr>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334" name="テキスト ボックス 333">
          <a:extLst>
            <a:ext uri="{FF2B5EF4-FFF2-40B4-BE49-F238E27FC236}">
              <a16:creationId xmlns:a16="http://schemas.microsoft.com/office/drawing/2014/main" id="{17D42AD5-0BFF-4A4C-B7FB-D1E0B3C4E7DE}"/>
            </a:ext>
          </a:extLst>
        </xdr:cNvPr>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35" name="直線コネクタ 334">
          <a:extLst>
            <a:ext uri="{FF2B5EF4-FFF2-40B4-BE49-F238E27FC236}">
              <a16:creationId xmlns:a16="http://schemas.microsoft.com/office/drawing/2014/main" id="{09A10540-7E71-4939-A56E-60FCB2094AF1}"/>
            </a:ext>
          </a:extLst>
        </xdr:cNvPr>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336" name="テキスト ボックス 335">
          <a:extLst>
            <a:ext uri="{FF2B5EF4-FFF2-40B4-BE49-F238E27FC236}">
              <a16:creationId xmlns:a16="http://schemas.microsoft.com/office/drawing/2014/main" id="{03155C86-45C0-41B7-BC3B-389638542570}"/>
            </a:ext>
          </a:extLst>
        </xdr:cNvPr>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7" name="直線コネクタ 336">
          <a:extLst>
            <a:ext uri="{FF2B5EF4-FFF2-40B4-BE49-F238E27FC236}">
              <a16:creationId xmlns:a16="http://schemas.microsoft.com/office/drawing/2014/main" id="{FF334F11-B79A-4E34-81EE-9584BF1C5DB1}"/>
            </a:ext>
          </a:extLst>
        </xdr:cNvPr>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8" name="テキスト ボックス 337">
          <a:extLst>
            <a:ext uri="{FF2B5EF4-FFF2-40B4-BE49-F238E27FC236}">
              <a16:creationId xmlns:a16="http://schemas.microsoft.com/office/drawing/2014/main" id="{0F3057CB-A39A-44E6-9430-864A5B4EB326}"/>
            </a:ext>
          </a:extLst>
        </xdr:cNvPr>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39" name="直線コネクタ 338">
          <a:extLst>
            <a:ext uri="{FF2B5EF4-FFF2-40B4-BE49-F238E27FC236}">
              <a16:creationId xmlns:a16="http://schemas.microsoft.com/office/drawing/2014/main" id="{37BA000F-EA1D-4134-9701-A939D67D5711}"/>
            </a:ext>
          </a:extLst>
        </xdr:cNvPr>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340" name="テキスト ボックス 339">
          <a:extLst>
            <a:ext uri="{FF2B5EF4-FFF2-40B4-BE49-F238E27FC236}">
              <a16:creationId xmlns:a16="http://schemas.microsoft.com/office/drawing/2014/main" id="{BEA6D77B-95F3-4C8E-B311-1A74018CBA99}"/>
            </a:ext>
          </a:extLst>
        </xdr:cNvPr>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41" name="直線コネクタ 340">
          <a:extLst>
            <a:ext uri="{FF2B5EF4-FFF2-40B4-BE49-F238E27FC236}">
              <a16:creationId xmlns:a16="http://schemas.microsoft.com/office/drawing/2014/main" id="{9A227297-CE17-45FB-9C75-D943F40FB526}"/>
            </a:ext>
          </a:extLst>
        </xdr:cNvPr>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342" name="テキスト ボックス 341">
          <a:extLst>
            <a:ext uri="{FF2B5EF4-FFF2-40B4-BE49-F238E27FC236}">
              <a16:creationId xmlns:a16="http://schemas.microsoft.com/office/drawing/2014/main" id="{789FEC6F-19AA-4EB2-BD99-F291AC51850A}"/>
            </a:ext>
          </a:extLst>
        </xdr:cNvPr>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3" name="直線コネクタ 342">
          <a:extLst>
            <a:ext uri="{FF2B5EF4-FFF2-40B4-BE49-F238E27FC236}">
              <a16:creationId xmlns:a16="http://schemas.microsoft.com/office/drawing/2014/main" id="{3CA47D18-0818-4071-8C9D-31E50450EF41}"/>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4" name="テキスト ボックス 343">
          <a:extLst>
            <a:ext uri="{FF2B5EF4-FFF2-40B4-BE49-F238E27FC236}">
              <a16:creationId xmlns:a16="http://schemas.microsoft.com/office/drawing/2014/main" id="{73DA474F-A7AE-4F49-97BF-44EAA68A4D27}"/>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5" name="【福祉施設】&#10;一人当たり面積グラフ枠">
          <a:extLst>
            <a:ext uri="{FF2B5EF4-FFF2-40B4-BE49-F238E27FC236}">
              <a16:creationId xmlns:a16="http://schemas.microsoft.com/office/drawing/2014/main" id="{39D35170-54A9-41B1-B1D1-738675BAC9B1}"/>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49149</xdr:rowOff>
    </xdr:from>
    <xdr:to>
      <xdr:col>54</xdr:col>
      <xdr:colOff>189865</xdr:colOff>
      <xdr:row>86</xdr:row>
      <xdr:rowOff>102108</xdr:rowOff>
    </xdr:to>
    <xdr:cxnSp macro="">
      <xdr:nvCxnSpPr>
        <xdr:cNvPr id="346" name="直線コネクタ 345">
          <a:extLst>
            <a:ext uri="{FF2B5EF4-FFF2-40B4-BE49-F238E27FC236}">
              <a16:creationId xmlns:a16="http://schemas.microsoft.com/office/drawing/2014/main" id="{4711414A-B072-4E21-B3B2-322DE06A2936}"/>
            </a:ext>
          </a:extLst>
        </xdr:cNvPr>
        <xdr:cNvCxnSpPr/>
      </xdr:nvCxnSpPr>
      <xdr:spPr>
        <a:xfrm flipV="1">
          <a:off x="10476865" y="13250799"/>
          <a:ext cx="0" cy="15960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105935</xdr:rowOff>
    </xdr:from>
    <xdr:ext cx="469744" cy="259045"/>
    <xdr:sp macro="" textlink="">
      <xdr:nvSpPr>
        <xdr:cNvPr id="347" name="【福祉施設】&#10;一人当たり面積最小値テキスト">
          <a:extLst>
            <a:ext uri="{FF2B5EF4-FFF2-40B4-BE49-F238E27FC236}">
              <a16:creationId xmlns:a16="http://schemas.microsoft.com/office/drawing/2014/main" id="{5AF75C81-A227-49FF-A35B-7D5FE0138BBE}"/>
            </a:ext>
          </a:extLst>
        </xdr:cNvPr>
        <xdr:cNvSpPr txBox="1"/>
      </xdr:nvSpPr>
      <xdr:spPr>
        <a:xfrm>
          <a:off x="10515600" y="148506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102108</xdr:rowOff>
    </xdr:from>
    <xdr:to>
      <xdr:col>55</xdr:col>
      <xdr:colOff>88900</xdr:colOff>
      <xdr:row>86</xdr:row>
      <xdr:rowOff>102108</xdr:rowOff>
    </xdr:to>
    <xdr:cxnSp macro="">
      <xdr:nvCxnSpPr>
        <xdr:cNvPr id="348" name="直線コネクタ 347">
          <a:extLst>
            <a:ext uri="{FF2B5EF4-FFF2-40B4-BE49-F238E27FC236}">
              <a16:creationId xmlns:a16="http://schemas.microsoft.com/office/drawing/2014/main" id="{6CBAFCAF-5AF0-4ABC-962D-B316CE1F2D37}"/>
            </a:ext>
          </a:extLst>
        </xdr:cNvPr>
        <xdr:cNvCxnSpPr/>
      </xdr:nvCxnSpPr>
      <xdr:spPr>
        <a:xfrm>
          <a:off x="10388600" y="148468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75</xdr:row>
      <xdr:rowOff>167276</xdr:rowOff>
    </xdr:from>
    <xdr:ext cx="469744" cy="259045"/>
    <xdr:sp macro="" textlink="">
      <xdr:nvSpPr>
        <xdr:cNvPr id="349" name="【福祉施設】&#10;一人当たり面積最大値テキスト">
          <a:extLst>
            <a:ext uri="{FF2B5EF4-FFF2-40B4-BE49-F238E27FC236}">
              <a16:creationId xmlns:a16="http://schemas.microsoft.com/office/drawing/2014/main" id="{8A69D660-054F-486E-9990-39E64F72F0B9}"/>
            </a:ext>
          </a:extLst>
        </xdr:cNvPr>
        <xdr:cNvSpPr txBox="1"/>
      </xdr:nvSpPr>
      <xdr:spPr>
        <a:xfrm>
          <a:off x="10515600" y="130260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49149</xdr:rowOff>
    </xdr:from>
    <xdr:to>
      <xdr:col>55</xdr:col>
      <xdr:colOff>88900</xdr:colOff>
      <xdr:row>77</xdr:row>
      <xdr:rowOff>49149</xdr:rowOff>
    </xdr:to>
    <xdr:cxnSp macro="">
      <xdr:nvCxnSpPr>
        <xdr:cNvPr id="350" name="直線コネクタ 349">
          <a:extLst>
            <a:ext uri="{FF2B5EF4-FFF2-40B4-BE49-F238E27FC236}">
              <a16:creationId xmlns:a16="http://schemas.microsoft.com/office/drawing/2014/main" id="{6AD9ABDE-5172-47B7-BF26-EAE97D47F8CF}"/>
            </a:ext>
          </a:extLst>
        </xdr:cNvPr>
        <xdr:cNvCxnSpPr/>
      </xdr:nvCxnSpPr>
      <xdr:spPr>
        <a:xfrm>
          <a:off x="10388600" y="132507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127525</xdr:rowOff>
    </xdr:from>
    <xdr:ext cx="469744" cy="259045"/>
    <xdr:sp macro="" textlink="">
      <xdr:nvSpPr>
        <xdr:cNvPr id="351" name="【福祉施設】&#10;一人当たり面積平均値テキスト">
          <a:extLst>
            <a:ext uri="{FF2B5EF4-FFF2-40B4-BE49-F238E27FC236}">
              <a16:creationId xmlns:a16="http://schemas.microsoft.com/office/drawing/2014/main" id="{5D13E656-56DA-4979-8F94-179D45994F03}"/>
            </a:ext>
          </a:extLst>
        </xdr:cNvPr>
        <xdr:cNvSpPr txBox="1"/>
      </xdr:nvSpPr>
      <xdr:spPr>
        <a:xfrm>
          <a:off x="10515600" y="1435787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0.792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104648</xdr:rowOff>
    </xdr:from>
    <xdr:to>
      <xdr:col>55</xdr:col>
      <xdr:colOff>50800</xdr:colOff>
      <xdr:row>85</xdr:row>
      <xdr:rowOff>34798</xdr:rowOff>
    </xdr:to>
    <xdr:sp macro="" textlink="">
      <xdr:nvSpPr>
        <xdr:cNvPr id="352" name="フローチャート: 判断 351">
          <a:extLst>
            <a:ext uri="{FF2B5EF4-FFF2-40B4-BE49-F238E27FC236}">
              <a16:creationId xmlns:a16="http://schemas.microsoft.com/office/drawing/2014/main" id="{CB330856-160D-4264-88FE-D0FF1BF8A390}"/>
            </a:ext>
          </a:extLst>
        </xdr:cNvPr>
        <xdr:cNvSpPr/>
      </xdr:nvSpPr>
      <xdr:spPr>
        <a:xfrm>
          <a:off x="10426700" y="145064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98171</xdr:rowOff>
    </xdr:from>
    <xdr:to>
      <xdr:col>50</xdr:col>
      <xdr:colOff>165100</xdr:colOff>
      <xdr:row>85</xdr:row>
      <xdr:rowOff>28321</xdr:rowOff>
    </xdr:to>
    <xdr:sp macro="" textlink="">
      <xdr:nvSpPr>
        <xdr:cNvPr id="353" name="フローチャート: 判断 352">
          <a:extLst>
            <a:ext uri="{FF2B5EF4-FFF2-40B4-BE49-F238E27FC236}">
              <a16:creationId xmlns:a16="http://schemas.microsoft.com/office/drawing/2014/main" id="{FA9CF950-5A55-4A83-946D-D0A9F57F8853}"/>
            </a:ext>
          </a:extLst>
        </xdr:cNvPr>
        <xdr:cNvSpPr/>
      </xdr:nvSpPr>
      <xdr:spPr>
        <a:xfrm>
          <a:off x="9588500" y="144999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106172</xdr:rowOff>
    </xdr:from>
    <xdr:to>
      <xdr:col>46</xdr:col>
      <xdr:colOff>38100</xdr:colOff>
      <xdr:row>85</xdr:row>
      <xdr:rowOff>36322</xdr:rowOff>
    </xdr:to>
    <xdr:sp macro="" textlink="">
      <xdr:nvSpPr>
        <xdr:cNvPr id="354" name="フローチャート: 判断 353">
          <a:extLst>
            <a:ext uri="{FF2B5EF4-FFF2-40B4-BE49-F238E27FC236}">
              <a16:creationId xmlns:a16="http://schemas.microsoft.com/office/drawing/2014/main" id="{A7DCFE05-DA5C-4D04-9986-1F8C8F3D450E}"/>
            </a:ext>
          </a:extLst>
        </xdr:cNvPr>
        <xdr:cNvSpPr/>
      </xdr:nvSpPr>
      <xdr:spPr>
        <a:xfrm>
          <a:off x="8699500" y="14507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109601</xdr:rowOff>
    </xdr:from>
    <xdr:to>
      <xdr:col>41</xdr:col>
      <xdr:colOff>101600</xdr:colOff>
      <xdr:row>85</xdr:row>
      <xdr:rowOff>39751</xdr:rowOff>
    </xdr:to>
    <xdr:sp macro="" textlink="">
      <xdr:nvSpPr>
        <xdr:cNvPr id="355" name="フローチャート: 判断 354">
          <a:extLst>
            <a:ext uri="{FF2B5EF4-FFF2-40B4-BE49-F238E27FC236}">
              <a16:creationId xmlns:a16="http://schemas.microsoft.com/office/drawing/2014/main" id="{80FB89C6-F5FA-4B18-BE44-52CBFD5B6419}"/>
            </a:ext>
          </a:extLst>
        </xdr:cNvPr>
        <xdr:cNvSpPr/>
      </xdr:nvSpPr>
      <xdr:spPr>
        <a:xfrm>
          <a:off x="7810500" y="145114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69596</xdr:rowOff>
    </xdr:from>
    <xdr:to>
      <xdr:col>36</xdr:col>
      <xdr:colOff>165100</xdr:colOff>
      <xdr:row>84</xdr:row>
      <xdr:rowOff>171196</xdr:rowOff>
    </xdr:to>
    <xdr:sp macro="" textlink="">
      <xdr:nvSpPr>
        <xdr:cNvPr id="356" name="フローチャート: 判断 355">
          <a:extLst>
            <a:ext uri="{FF2B5EF4-FFF2-40B4-BE49-F238E27FC236}">
              <a16:creationId xmlns:a16="http://schemas.microsoft.com/office/drawing/2014/main" id="{D30B4EE7-391A-4F0E-A1E4-12A3326059FA}"/>
            </a:ext>
          </a:extLst>
        </xdr:cNvPr>
        <xdr:cNvSpPr/>
      </xdr:nvSpPr>
      <xdr:spPr>
        <a:xfrm>
          <a:off x="6921500" y="144713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7" name="テキスト ボックス 356">
          <a:extLst>
            <a:ext uri="{FF2B5EF4-FFF2-40B4-BE49-F238E27FC236}">
              <a16:creationId xmlns:a16="http://schemas.microsoft.com/office/drawing/2014/main" id="{9F558495-81F9-42E9-80DC-834F58E6F29E}"/>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EC61774B-98B7-4C1D-9B8B-BEFEB8CECC74}"/>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9" name="テキスト ボックス 358">
          <a:extLst>
            <a:ext uri="{FF2B5EF4-FFF2-40B4-BE49-F238E27FC236}">
              <a16:creationId xmlns:a16="http://schemas.microsoft.com/office/drawing/2014/main" id="{435239B2-9042-485C-A13C-AE6277A0380D}"/>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60" name="テキスト ボックス 359">
          <a:extLst>
            <a:ext uri="{FF2B5EF4-FFF2-40B4-BE49-F238E27FC236}">
              <a16:creationId xmlns:a16="http://schemas.microsoft.com/office/drawing/2014/main" id="{8E29745D-E619-4BEA-871B-6D89433DDF9A}"/>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61" name="テキスト ボックス 360">
          <a:extLst>
            <a:ext uri="{FF2B5EF4-FFF2-40B4-BE49-F238E27FC236}">
              <a16:creationId xmlns:a16="http://schemas.microsoft.com/office/drawing/2014/main" id="{536F1B13-8ED8-47D5-B89F-5ABCCB4F75B0}"/>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31877</xdr:rowOff>
    </xdr:from>
    <xdr:to>
      <xdr:col>55</xdr:col>
      <xdr:colOff>50800</xdr:colOff>
      <xdr:row>85</xdr:row>
      <xdr:rowOff>133477</xdr:rowOff>
    </xdr:to>
    <xdr:sp macro="" textlink="">
      <xdr:nvSpPr>
        <xdr:cNvPr id="362" name="楕円 361">
          <a:extLst>
            <a:ext uri="{FF2B5EF4-FFF2-40B4-BE49-F238E27FC236}">
              <a16:creationId xmlns:a16="http://schemas.microsoft.com/office/drawing/2014/main" id="{2BEB4968-65F9-4A08-B5E4-FEBE9A42EDF6}"/>
            </a:ext>
          </a:extLst>
        </xdr:cNvPr>
        <xdr:cNvSpPr/>
      </xdr:nvSpPr>
      <xdr:spPr>
        <a:xfrm>
          <a:off x="10426700" y="146051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85</xdr:row>
      <xdr:rowOff>10304</xdr:rowOff>
    </xdr:from>
    <xdr:ext cx="469744" cy="259045"/>
    <xdr:sp macro="" textlink="">
      <xdr:nvSpPr>
        <xdr:cNvPr id="363" name="【福祉施設】&#10;一人当たり面積該当値テキスト">
          <a:extLst>
            <a:ext uri="{FF2B5EF4-FFF2-40B4-BE49-F238E27FC236}">
              <a16:creationId xmlns:a16="http://schemas.microsoft.com/office/drawing/2014/main" id="{72B9DCA8-11DD-44CD-910E-9E1F988D0CA7}"/>
            </a:ext>
          </a:extLst>
        </xdr:cNvPr>
        <xdr:cNvSpPr txBox="1"/>
      </xdr:nvSpPr>
      <xdr:spPr>
        <a:xfrm>
          <a:off x="10515600" y="145835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85</xdr:row>
      <xdr:rowOff>37973</xdr:rowOff>
    </xdr:from>
    <xdr:to>
      <xdr:col>50</xdr:col>
      <xdr:colOff>165100</xdr:colOff>
      <xdr:row>85</xdr:row>
      <xdr:rowOff>139573</xdr:rowOff>
    </xdr:to>
    <xdr:sp macro="" textlink="">
      <xdr:nvSpPr>
        <xdr:cNvPr id="364" name="楕円 363">
          <a:extLst>
            <a:ext uri="{FF2B5EF4-FFF2-40B4-BE49-F238E27FC236}">
              <a16:creationId xmlns:a16="http://schemas.microsoft.com/office/drawing/2014/main" id="{970D4D04-5739-4536-9632-11C811206673}"/>
            </a:ext>
          </a:extLst>
        </xdr:cNvPr>
        <xdr:cNvSpPr/>
      </xdr:nvSpPr>
      <xdr:spPr>
        <a:xfrm>
          <a:off x="9588500" y="146112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85</xdr:row>
      <xdr:rowOff>82677</xdr:rowOff>
    </xdr:from>
    <xdr:to>
      <xdr:col>55</xdr:col>
      <xdr:colOff>0</xdr:colOff>
      <xdr:row>85</xdr:row>
      <xdr:rowOff>88773</xdr:rowOff>
    </xdr:to>
    <xdr:cxnSp macro="">
      <xdr:nvCxnSpPr>
        <xdr:cNvPr id="365" name="直線コネクタ 364">
          <a:extLst>
            <a:ext uri="{FF2B5EF4-FFF2-40B4-BE49-F238E27FC236}">
              <a16:creationId xmlns:a16="http://schemas.microsoft.com/office/drawing/2014/main" id="{62EEB3AE-2713-4D04-93E5-85767A18069C}"/>
            </a:ext>
          </a:extLst>
        </xdr:cNvPr>
        <xdr:cNvCxnSpPr/>
      </xdr:nvCxnSpPr>
      <xdr:spPr>
        <a:xfrm flipV="1">
          <a:off x="9639300" y="14655927"/>
          <a:ext cx="838200" cy="6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85</xdr:row>
      <xdr:rowOff>41021</xdr:rowOff>
    </xdr:from>
    <xdr:to>
      <xdr:col>46</xdr:col>
      <xdr:colOff>38100</xdr:colOff>
      <xdr:row>85</xdr:row>
      <xdr:rowOff>142621</xdr:rowOff>
    </xdr:to>
    <xdr:sp macro="" textlink="">
      <xdr:nvSpPr>
        <xdr:cNvPr id="366" name="楕円 365">
          <a:extLst>
            <a:ext uri="{FF2B5EF4-FFF2-40B4-BE49-F238E27FC236}">
              <a16:creationId xmlns:a16="http://schemas.microsoft.com/office/drawing/2014/main" id="{1EF69981-84E5-45EF-AE9E-88B9544AD324}"/>
            </a:ext>
          </a:extLst>
        </xdr:cNvPr>
        <xdr:cNvSpPr/>
      </xdr:nvSpPr>
      <xdr:spPr>
        <a:xfrm>
          <a:off x="8699500" y="146142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85</xdr:row>
      <xdr:rowOff>88773</xdr:rowOff>
    </xdr:from>
    <xdr:to>
      <xdr:col>50</xdr:col>
      <xdr:colOff>114300</xdr:colOff>
      <xdr:row>85</xdr:row>
      <xdr:rowOff>91821</xdr:rowOff>
    </xdr:to>
    <xdr:cxnSp macro="">
      <xdr:nvCxnSpPr>
        <xdr:cNvPr id="367" name="直線コネクタ 366">
          <a:extLst>
            <a:ext uri="{FF2B5EF4-FFF2-40B4-BE49-F238E27FC236}">
              <a16:creationId xmlns:a16="http://schemas.microsoft.com/office/drawing/2014/main" id="{10C6C8D0-D93E-46DF-AF33-25C1E3E6AB25}"/>
            </a:ext>
          </a:extLst>
        </xdr:cNvPr>
        <xdr:cNvCxnSpPr/>
      </xdr:nvCxnSpPr>
      <xdr:spPr>
        <a:xfrm flipV="1">
          <a:off x="8750300" y="14662023"/>
          <a:ext cx="889000" cy="30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43687</xdr:rowOff>
    </xdr:from>
    <xdr:to>
      <xdr:col>41</xdr:col>
      <xdr:colOff>101600</xdr:colOff>
      <xdr:row>85</xdr:row>
      <xdr:rowOff>145287</xdr:rowOff>
    </xdr:to>
    <xdr:sp macro="" textlink="">
      <xdr:nvSpPr>
        <xdr:cNvPr id="368" name="楕円 367">
          <a:extLst>
            <a:ext uri="{FF2B5EF4-FFF2-40B4-BE49-F238E27FC236}">
              <a16:creationId xmlns:a16="http://schemas.microsoft.com/office/drawing/2014/main" id="{38ED51A3-6782-4987-8AC0-A14A34BE4D30}"/>
            </a:ext>
          </a:extLst>
        </xdr:cNvPr>
        <xdr:cNvSpPr/>
      </xdr:nvSpPr>
      <xdr:spPr>
        <a:xfrm>
          <a:off x="7810500" y="146169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85</xdr:row>
      <xdr:rowOff>91821</xdr:rowOff>
    </xdr:from>
    <xdr:to>
      <xdr:col>45</xdr:col>
      <xdr:colOff>177800</xdr:colOff>
      <xdr:row>85</xdr:row>
      <xdr:rowOff>94487</xdr:rowOff>
    </xdr:to>
    <xdr:cxnSp macro="">
      <xdr:nvCxnSpPr>
        <xdr:cNvPr id="369" name="直線コネクタ 368">
          <a:extLst>
            <a:ext uri="{FF2B5EF4-FFF2-40B4-BE49-F238E27FC236}">
              <a16:creationId xmlns:a16="http://schemas.microsoft.com/office/drawing/2014/main" id="{C74C96D5-3770-4D67-98C5-C00A32761331}"/>
            </a:ext>
          </a:extLst>
        </xdr:cNvPr>
        <xdr:cNvCxnSpPr/>
      </xdr:nvCxnSpPr>
      <xdr:spPr>
        <a:xfrm flipV="1">
          <a:off x="7861300" y="14665071"/>
          <a:ext cx="889000" cy="26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85</xdr:row>
      <xdr:rowOff>46737</xdr:rowOff>
    </xdr:from>
    <xdr:to>
      <xdr:col>36</xdr:col>
      <xdr:colOff>165100</xdr:colOff>
      <xdr:row>85</xdr:row>
      <xdr:rowOff>148337</xdr:rowOff>
    </xdr:to>
    <xdr:sp macro="" textlink="">
      <xdr:nvSpPr>
        <xdr:cNvPr id="370" name="楕円 369">
          <a:extLst>
            <a:ext uri="{FF2B5EF4-FFF2-40B4-BE49-F238E27FC236}">
              <a16:creationId xmlns:a16="http://schemas.microsoft.com/office/drawing/2014/main" id="{1B95255E-52EB-4FC9-8D30-9B9EB1D41561}"/>
            </a:ext>
          </a:extLst>
        </xdr:cNvPr>
        <xdr:cNvSpPr/>
      </xdr:nvSpPr>
      <xdr:spPr>
        <a:xfrm>
          <a:off x="6921500" y="146199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85</xdr:row>
      <xdr:rowOff>94487</xdr:rowOff>
    </xdr:from>
    <xdr:to>
      <xdr:col>41</xdr:col>
      <xdr:colOff>50800</xdr:colOff>
      <xdr:row>85</xdr:row>
      <xdr:rowOff>97537</xdr:rowOff>
    </xdr:to>
    <xdr:cxnSp macro="">
      <xdr:nvCxnSpPr>
        <xdr:cNvPr id="371" name="直線コネクタ 370">
          <a:extLst>
            <a:ext uri="{FF2B5EF4-FFF2-40B4-BE49-F238E27FC236}">
              <a16:creationId xmlns:a16="http://schemas.microsoft.com/office/drawing/2014/main" id="{0B402186-9C6D-43DD-89F4-5294730E253D}"/>
            </a:ext>
          </a:extLst>
        </xdr:cNvPr>
        <xdr:cNvCxnSpPr/>
      </xdr:nvCxnSpPr>
      <xdr:spPr>
        <a:xfrm flipV="1">
          <a:off x="6972300" y="14667737"/>
          <a:ext cx="889000" cy="3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83</xdr:row>
      <xdr:rowOff>44848</xdr:rowOff>
    </xdr:from>
    <xdr:ext cx="469744" cy="259045"/>
    <xdr:sp macro="" textlink="">
      <xdr:nvSpPr>
        <xdr:cNvPr id="372" name="n_1aveValue【福祉施設】&#10;一人当たり面積">
          <a:extLst>
            <a:ext uri="{FF2B5EF4-FFF2-40B4-BE49-F238E27FC236}">
              <a16:creationId xmlns:a16="http://schemas.microsoft.com/office/drawing/2014/main" id="{BF333E2F-4A1E-4925-AD27-23F0B4A9C8E3}"/>
            </a:ext>
          </a:extLst>
        </xdr:cNvPr>
        <xdr:cNvSpPr txBox="1"/>
      </xdr:nvSpPr>
      <xdr:spPr>
        <a:xfrm>
          <a:off x="9391727" y="142751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52849</xdr:rowOff>
    </xdr:from>
    <xdr:ext cx="469744" cy="259045"/>
    <xdr:sp macro="" textlink="">
      <xdr:nvSpPr>
        <xdr:cNvPr id="373" name="n_2aveValue【福祉施設】&#10;一人当たり面積">
          <a:extLst>
            <a:ext uri="{FF2B5EF4-FFF2-40B4-BE49-F238E27FC236}">
              <a16:creationId xmlns:a16="http://schemas.microsoft.com/office/drawing/2014/main" id="{8AF6EAF0-0B58-4C16-A18D-E29B7689EA8B}"/>
            </a:ext>
          </a:extLst>
        </xdr:cNvPr>
        <xdr:cNvSpPr txBox="1"/>
      </xdr:nvSpPr>
      <xdr:spPr>
        <a:xfrm>
          <a:off x="8515427" y="142831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56278</xdr:rowOff>
    </xdr:from>
    <xdr:ext cx="469744" cy="259045"/>
    <xdr:sp macro="" textlink="">
      <xdr:nvSpPr>
        <xdr:cNvPr id="374" name="n_3aveValue【福祉施設】&#10;一人当たり面積">
          <a:extLst>
            <a:ext uri="{FF2B5EF4-FFF2-40B4-BE49-F238E27FC236}">
              <a16:creationId xmlns:a16="http://schemas.microsoft.com/office/drawing/2014/main" id="{B93946ED-8C0A-4019-9170-6636CE36FC5E}"/>
            </a:ext>
          </a:extLst>
        </xdr:cNvPr>
        <xdr:cNvSpPr txBox="1"/>
      </xdr:nvSpPr>
      <xdr:spPr>
        <a:xfrm>
          <a:off x="7626427" y="142866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16273</xdr:rowOff>
    </xdr:from>
    <xdr:ext cx="469744" cy="259045"/>
    <xdr:sp macro="" textlink="">
      <xdr:nvSpPr>
        <xdr:cNvPr id="375" name="n_4aveValue【福祉施設】&#10;一人当たり面積">
          <a:extLst>
            <a:ext uri="{FF2B5EF4-FFF2-40B4-BE49-F238E27FC236}">
              <a16:creationId xmlns:a16="http://schemas.microsoft.com/office/drawing/2014/main" id="{B92C3DBD-2E79-494E-90C7-F68547B2B982}"/>
            </a:ext>
          </a:extLst>
        </xdr:cNvPr>
        <xdr:cNvSpPr txBox="1"/>
      </xdr:nvSpPr>
      <xdr:spPr>
        <a:xfrm>
          <a:off x="6737427" y="142466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85</xdr:row>
      <xdr:rowOff>130700</xdr:rowOff>
    </xdr:from>
    <xdr:ext cx="469744" cy="259045"/>
    <xdr:sp macro="" textlink="">
      <xdr:nvSpPr>
        <xdr:cNvPr id="376" name="n_1mainValue【福祉施設】&#10;一人当たり面積">
          <a:extLst>
            <a:ext uri="{FF2B5EF4-FFF2-40B4-BE49-F238E27FC236}">
              <a16:creationId xmlns:a16="http://schemas.microsoft.com/office/drawing/2014/main" id="{EDA9ECE1-433C-41D2-8C3B-59263AD32865}"/>
            </a:ext>
          </a:extLst>
        </xdr:cNvPr>
        <xdr:cNvSpPr txBox="1"/>
      </xdr:nvSpPr>
      <xdr:spPr>
        <a:xfrm>
          <a:off x="9391727" y="147039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133748</xdr:rowOff>
    </xdr:from>
    <xdr:ext cx="469744" cy="259045"/>
    <xdr:sp macro="" textlink="">
      <xdr:nvSpPr>
        <xdr:cNvPr id="377" name="n_2mainValue【福祉施設】&#10;一人当たり面積">
          <a:extLst>
            <a:ext uri="{FF2B5EF4-FFF2-40B4-BE49-F238E27FC236}">
              <a16:creationId xmlns:a16="http://schemas.microsoft.com/office/drawing/2014/main" id="{F3A92E1C-DA0E-48C4-9758-822371D08B3D}"/>
            </a:ext>
          </a:extLst>
        </xdr:cNvPr>
        <xdr:cNvSpPr txBox="1"/>
      </xdr:nvSpPr>
      <xdr:spPr>
        <a:xfrm>
          <a:off x="8515427" y="147069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136414</xdr:rowOff>
    </xdr:from>
    <xdr:ext cx="469744" cy="259045"/>
    <xdr:sp macro="" textlink="">
      <xdr:nvSpPr>
        <xdr:cNvPr id="378" name="n_3mainValue【福祉施設】&#10;一人当たり面積">
          <a:extLst>
            <a:ext uri="{FF2B5EF4-FFF2-40B4-BE49-F238E27FC236}">
              <a16:creationId xmlns:a16="http://schemas.microsoft.com/office/drawing/2014/main" id="{84FAE0CE-A277-419A-A036-1226F28636E6}"/>
            </a:ext>
          </a:extLst>
        </xdr:cNvPr>
        <xdr:cNvSpPr txBox="1"/>
      </xdr:nvSpPr>
      <xdr:spPr>
        <a:xfrm>
          <a:off x="7626427" y="147096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139464</xdr:rowOff>
    </xdr:from>
    <xdr:ext cx="469744" cy="259045"/>
    <xdr:sp macro="" textlink="">
      <xdr:nvSpPr>
        <xdr:cNvPr id="379" name="n_4mainValue【福祉施設】&#10;一人当たり面積">
          <a:extLst>
            <a:ext uri="{FF2B5EF4-FFF2-40B4-BE49-F238E27FC236}">
              <a16:creationId xmlns:a16="http://schemas.microsoft.com/office/drawing/2014/main" id="{FE418F9E-881B-4FF3-A52A-E9AF334A4C13}"/>
            </a:ext>
          </a:extLst>
        </xdr:cNvPr>
        <xdr:cNvSpPr txBox="1"/>
      </xdr:nvSpPr>
      <xdr:spPr>
        <a:xfrm>
          <a:off x="6737427" y="147127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80" name="正方形/長方形 379">
          <a:extLst>
            <a:ext uri="{FF2B5EF4-FFF2-40B4-BE49-F238E27FC236}">
              <a16:creationId xmlns:a16="http://schemas.microsoft.com/office/drawing/2014/main" id="{9DA8494F-B02E-43A6-A90E-7FA35274BCF7}"/>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81" name="正方形/長方形 380">
          <a:extLst>
            <a:ext uri="{FF2B5EF4-FFF2-40B4-BE49-F238E27FC236}">
              <a16:creationId xmlns:a16="http://schemas.microsoft.com/office/drawing/2014/main" id="{2426FE5D-1153-49D2-97B6-5D0506F83555}"/>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2" name="正方形/長方形 381">
          <a:extLst>
            <a:ext uri="{FF2B5EF4-FFF2-40B4-BE49-F238E27FC236}">
              <a16:creationId xmlns:a16="http://schemas.microsoft.com/office/drawing/2014/main" id="{59F2464A-C580-45F1-B115-1430639D80B4}"/>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3" name="正方形/長方形 382">
          <a:extLst>
            <a:ext uri="{FF2B5EF4-FFF2-40B4-BE49-F238E27FC236}">
              <a16:creationId xmlns:a16="http://schemas.microsoft.com/office/drawing/2014/main" id="{C345E965-83B6-4E27-843A-26520FDD4AC4}"/>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4" name="正方形/長方形 383">
          <a:extLst>
            <a:ext uri="{FF2B5EF4-FFF2-40B4-BE49-F238E27FC236}">
              <a16:creationId xmlns:a16="http://schemas.microsoft.com/office/drawing/2014/main" id="{618F9795-5D56-4CE0-AE45-F562018504DE}"/>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5" name="正方形/長方形 384">
          <a:extLst>
            <a:ext uri="{FF2B5EF4-FFF2-40B4-BE49-F238E27FC236}">
              <a16:creationId xmlns:a16="http://schemas.microsoft.com/office/drawing/2014/main" id="{0F55D4BE-0CED-4435-BC43-09806D3BFB72}"/>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6" name="正方形/長方形 385">
          <a:extLst>
            <a:ext uri="{FF2B5EF4-FFF2-40B4-BE49-F238E27FC236}">
              <a16:creationId xmlns:a16="http://schemas.microsoft.com/office/drawing/2014/main" id="{FC94CC12-B986-4A2C-9191-99F35F4CAE10}"/>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7" name="正方形/長方形 386">
          <a:extLst>
            <a:ext uri="{FF2B5EF4-FFF2-40B4-BE49-F238E27FC236}">
              <a16:creationId xmlns:a16="http://schemas.microsoft.com/office/drawing/2014/main" id="{FBE5838F-788B-4FD3-ABE8-51508A8228DA}"/>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8" name="正方形/長方形 387">
          <a:extLst>
            <a:ext uri="{FF2B5EF4-FFF2-40B4-BE49-F238E27FC236}">
              <a16:creationId xmlns:a16="http://schemas.microsoft.com/office/drawing/2014/main" id="{DD9410C5-85C0-495F-8642-A202F3EF0785}"/>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9" name="正方形/長方形 388">
          <a:extLst>
            <a:ext uri="{FF2B5EF4-FFF2-40B4-BE49-F238E27FC236}">
              <a16:creationId xmlns:a16="http://schemas.microsoft.com/office/drawing/2014/main" id="{4FF7F375-F0DA-4C4E-9182-D63556B246A3}"/>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90" name="正方形/長方形 389">
          <a:extLst>
            <a:ext uri="{FF2B5EF4-FFF2-40B4-BE49-F238E27FC236}">
              <a16:creationId xmlns:a16="http://schemas.microsoft.com/office/drawing/2014/main" id="{32AA853A-FBD4-4B6E-BCC7-BE57E017140B}"/>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91" name="正方形/長方形 390">
          <a:extLst>
            <a:ext uri="{FF2B5EF4-FFF2-40B4-BE49-F238E27FC236}">
              <a16:creationId xmlns:a16="http://schemas.microsoft.com/office/drawing/2014/main" id="{0808AA71-61E1-4FEF-BEEB-F25C8E12977D}"/>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92" name="正方形/長方形 391">
          <a:extLst>
            <a:ext uri="{FF2B5EF4-FFF2-40B4-BE49-F238E27FC236}">
              <a16:creationId xmlns:a16="http://schemas.microsoft.com/office/drawing/2014/main" id="{5B4750B3-7B2A-4E77-9FDD-3B2AF5C3F536}"/>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3" name="正方形/長方形 392">
          <a:extLst>
            <a:ext uri="{FF2B5EF4-FFF2-40B4-BE49-F238E27FC236}">
              <a16:creationId xmlns:a16="http://schemas.microsoft.com/office/drawing/2014/main" id="{F2EB1708-5FAC-47C6-8117-08D80CEA18F1}"/>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4" name="正方形/長方形 393">
          <a:extLst>
            <a:ext uri="{FF2B5EF4-FFF2-40B4-BE49-F238E27FC236}">
              <a16:creationId xmlns:a16="http://schemas.microsoft.com/office/drawing/2014/main" id="{27381014-B3CF-4EF0-A0C9-7E9E6F9D5C0A}"/>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5" name="正方形/長方形 394">
          <a:extLst>
            <a:ext uri="{FF2B5EF4-FFF2-40B4-BE49-F238E27FC236}">
              <a16:creationId xmlns:a16="http://schemas.microsoft.com/office/drawing/2014/main" id="{3912DF81-2D5D-486D-AB2A-D599B3932FB3}"/>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6" name="正方形/長方形 395">
          <a:extLst>
            <a:ext uri="{FF2B5EF4-FFF2-40B4-BE49-F238E27FC236}">
              <a16:creationId xmlns:a16="http://schemas.microsoft.com/office/drawing/2014/main" id="{512493D3-6EC6-49E8-928E-28949A3D0FBD}"/>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7" name="正方形/長方形 396">
          <a:extLst>
            <a:ext uri="{FF2B5EF4-FFF2-40B4-BE49-F238E27FC236}">
              <a16:creationId xmlns:a16="http://schemas.microsoft.com/office/drawing/2014/main" id="{53D66866-4E25-402E-A093-D94AF2927A95}"/>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8" name="正方形/長方形 397">
          <a:extLst>
            <a:ext uri="{FF2B5EF4-FFF2-40B4-BE49-F238E27FC236}">
              <a16:creationId xmlns:a16="http://schemas.microsoft.com/office/drawing/2014/main" id="{5660557B-4E77-4091-96F7-8E6A12F6360D}"/>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9" name="正方形/長方形 398">
          <a:extLst>
            <a:ext uri="{FF2B5EF4-FFF2-40B4-BE49-F238E27FC236}">
              <a16:creationId xmlns:a16="http://schemas.microsoft.com/office/drawing/2014/main" id="{CF749011-5103-4900-84E6-7FE23B1C4430}"/>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400" name="正方形/長方形 399">
          <a:extLst>
            <a:ext uri="{FF2B5EF4-FFF2-40B4-BE49-F238E27FC236}">
              <a16:creationId xmlns:a16="http://schemas.microsoft.com/office/drawing/2014/main" id="{4A59221F-FA1F-441F-9CF8-DA428BE7743C}"/>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01" name="正方形/長方形 400">
          <a:extLst>
            <a:ext uri="{FF2B5EF4-FFF2-40B4-BE49-F238E27FC236}">
              <a16:creationId xmlns:a16="http://schemas.microsoft.com/office/drawing/2014/main" id="{EE78BD13-911D-433A-94BB-F4262BF7D5BD}"/>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2" name="正方形/長方形 401">
          <a:extLst>
            <a:ext uri="{FF2B5EF4-FFF2-40B4-BE49-F238E27FC236}">
              <a16:creationId xmlns:a16="http://schemas.microsoft.com/office/drawing/2014/main" id="{26CED28E-A1F7-493F-A213-D9C9646C011B}"/>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3" name="正方形/長方形 402">
          <a:extLst>
            <a:ext uri="{FF2B5EF4-FFF2-40B4-BE49-F238E27FC236}">
              <a16:creationId xmlns:a16="http://schemas.microsoft.com/office/drawing/2014/main" id="{E8762690-B01B-44EA-BF80-4B38760696B7}"/>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4" name="テキスト ボックス 403">
          <a:extLst>
            <a:ext uri="{FF2B5EF4-FFF2-40B4-BE49-F238E27FC236}">
              <a16:creationId xmlns:a16="http://schemas.microsoft.com/office/drawing/2014/main" id="{303F60AD-4EE7-429D-9B5D-85770A72F137}"/>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5" name="直線コネクタ 404">
          <a:extLst>
            <a:ext uri="{FF2B5EF4-FFF2-40B4-BE49-F238E27FC236}">
              <a16:creationId xmlns:a16="http://schemas.microsoft.com/office/drawing/2014/main" id="{7C1BF345-CF38-44D1-98EA-DFBEF0B0D26B}"/>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6" name="テキスト ボックス 405">
          <a:extLst>
            <a:ext uri="{FF2B5EF4-FFF2-40B4-BE49-F238E27FC236}">
              <a16:creationId xmlns:a16="http://schemas.microsoft.com/office/drawing/2014/main" id="{137A9167-EA49-430A-BAF0-B8CBF5878621}"/>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07" name="直線コネクタ 406">
          <a:extLst>
            <a:ext uri="{FF2B5EF4-FFF2-40B4-BE49-F238E27FC236}">
              <a16:creationId xmlns:a16="http://schemas.microsoft.com/office/drawing/2014/main" id="{24AB3EBF-8B15-49A6-AB37-9BB4CD38F043}"/>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408" name="テキスト ボックス 407">
          <a:extLst>
            <a:ext uri="{FF2B5EF4-FFF2-40B4-BE49-F238E27FC236}">
              <a16:creationId xmlns:a16="http://schemas.microsoft.com/office/drawing/2014/main" id="{04822F5B-9DB4-41F5-A380-D9E59765071A}"/>
            </a:ext>
          </a:extLst>
        </xdr:cNvPr>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09" name="直線コネクタ 408">
          <a:extLst>
            <a:ext uri="{FF2B5EF4-FFF2-40B4-BE49-F238E27FC236}">
              <a16:creationId xmlns:a16="http://schemas.microsoft.com/office/drawing/2014/main" id="{28A29E08-6EF9-4274-BFAD-0D9D5929E8EF}"/>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410" name="テキスト ボックス 409">
          <a:extLst>
            <a:ext uri="{FF2B5EF4-FFF2-40B4-BE49-F238E27FC236}">
              <a16:creationId xmlns:a16="http://schemas.microsoft.com/office/drawing/2014/main" id="{627C02D3-0816-4D86-8FEF-D2893A9C05F3}"/>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411" name="直線コネクタ 410">
          <a:extLst>
            <a:ext uri="{FF2B5EF4-FFF2-40B4-BE49-F238E27FC236}">
              <a16:creationId xmlns:a16="http://schemas.microsoft.com/office/drawing/2014/main" id="{500BD877-9EE2-4BD2-970E-39EF32C868EF}"/>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412" name="テキスト ボックス 411">
          <a:extLst>
            <a:ext uri="{FF2B5EF4-FFF2-40B4-BE49-F238E27FC236}">
              <a16:creationId xmlns:a16="http://schemas.microsoft.com/office/drawing/2014/main" id="{CDDA121C-8801-47CB-BBAF-E19C0F9C349D}"/>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413" name="直線コネクタ 412">
          <a:extLst>
            <a:ext uri="{FF2B5EF4-FFF2-40B4-BE49-F238E27FC236}">
              <a16:creationId xmlns:a16="http://schemas.microsoft.com/office/drawing/2014/main" id="{1BFE43F8-1AED-49C7-9CF2-2C2CDB466DBC}"/>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414" name="テキスト ボックス 413">
          <a:extLst>
            <a:ext uri="{FF2B5EF4-FFF2-40B4-BE49-F238E27FC236}">
              <a16:creationId xmlns:a16="http://schemas.microsoft.com/office/drawing/2014/main" id="{F43BB2F6-9DDA-48DB-939E-2DFEE50EB82C}"/>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415" name="直線コネクタ 414">
          <a:extLst>
            <a:ext uri="{FF2B5EF4-FFF2-40B4-BE49-F238E27FC236}">
              <a16:creationId xmlns:a16="http://schemas.microsoft.com/office/drawing/2014/main" id="{713EAFC4-B23B-446A-90BD-B132327A91C2}"/>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416" name="テキスト ボックス 415">
          <a:extLst>
            <a:ext uri="{FF2B5EF4-FFF2-40B4-BE49-F238E27FC236}">
              <a16:creationId xmlns:a16="http://schemas.microsoft.com/office/drawing/2014/main" id="{B829A3E2-E037-4FD2-B1D9-31B899972770}"/>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417" name="直線コネクタ 416">
          <a:extLst>
            <a:ext uri="{FF2B5EF4-FFF2-40B4-BE49-F238E27FC236}">
              <a16:creationId xmlns:a16="http://schemas.microsoft.com/office/drawing/2014/main" id="{A8270F12-B42E-4463-81AA-17C2AF551593}"/>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418" name="テキスト ボックス 417">
          <a:extLst>
            <a:ext uri="{FF2B5EF4-FFF2-40B4-BE49-F238E27FC236}">
              <a16:creationId xmlns:a16="http://schemas.microsoft.com/office/drawing/2014/main" id="{1B646E1F-D9FB-49EC-86C6-EFEFCE387F30}"/>
            </a:ext>
          </a:extLst>
        </xdr:cNvPr>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9" name="直線コネクタ 418">
          <a:extLst>
            <a:ext uri="{FF2B5EF4-FFF2-40B4-BE49-F238E27FC236}">
              <a16:creationId xmlns:a16="http://schemas.microsoft.com/office/drawing/2014/main" id="{75433F2D-547C-4D81-861F-B56E9568C17B}"/>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420" name="【一般廃棄物処理施設】&#10;有形固定資産減価償却率グラフ枠">
          <a:extLst>
            <a:ext uri="{FF2B5EF4-FFF2-40B4-BE49-F238E27FC236}">
              <a16:creationId xmlns:a16="http://schemas.microsoft.com/office/drawing/2014/main" id="{4D957026-D416-4A92-9941-B3F475A593F7}"/>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68036</xdr:rowOff>
    </xdr:from>
    <xdr:to>
      <xdr:col>85</xdr:col>
      <xdr:colOff>126364</xdr:colOff>
      <xdr:row>42</xdr:row>
      <xdr:rowOff>92528</xdr:rowOff>
    </xdr:to>
    <xdr:cxnSp macro="">
      <xdr:nvCxnSpPr>
        <xdr:cNvPr id="421" name="直線コネクタ 420">
          <a:extLst>
            <a:ext uri="{FF2B5EF4-FFF2-40B4-BE49-F238E27FC236}">
              <a16:creationId xmlns:a16="http://schemas.microsoft.com/office/drawing/2014/main" id="{BA41B318-E857-402B-8B18-35C90825D24B}"/>
            </a:ext>
          </a:extLst>
        </xdr:cNvPr>
        <xdr:cNvCxnSpPr/>
      </xdr:nvCxnSpPr>
      <xdr:spPr>
        <a:xfrm flipV="1">
          <a:off x="16318864" y="5725886"/>
          <a:ext cx="0" cy="15675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422" name="【一般廃棄物処理施設】&#10;有形固定資産減価償却率最小値テキスト">
          <a:extLst>
            <a:ext uri="{FF2B5EF4-FFF2-40B4-BE49-F238E27FC236}">
              <a16:creationId xmlns:a16="http://schemas.microsoft.com/office/drawing/2014/main" id="{063E5550-EDB1-4563-ADC8-BF54924BE689}"/>
            </a:ext>
          </a:extLst>
        </xdr:cNvPr>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423" name="直線コネクタ 422">
          <a:extLst>
            <a:ext uri="{FF2B5EF4-FFF2-40B4-BE49-F238E27FC236}">
              <a16:creationId xmlns:a16="http://schemas.microsoft.com/office/drawing/2014/main" id="{5B1AF56F-D73D-4EFD-BDFF-6D1F7294DA7B}"/>
            </a:ext>
          </a:extLst>
        </xdr:cNvPr>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14713</xdr:rowOff>
    </xdr:from>
    <xdr:ext cx="340478" cy="259045"/>
    <xdr:sp macro="" textlink="">
      <xdr:nvSpPr>
        <xdr:cNvPr id="424" name="【一般廃棄物処理施設】&#10;有形固定資産減価償却率最大値テキスト">
          <a:extLst>
            <a:ext uri="{FF2B5EF4-FFF2-40B4-BE49-F238E27FC236}">
              <a16:creationId xmlns:a16="http://schemas.microsoft.com/office/drawing/2014/main" id="{E2EED8FE-87AC-4137-A6AF-B17F44AFAC99}"/>
            </a:ext>
          </a:extLst>
        </xdr:cNvPr>
        <xdr:cNvSpPr txBox="1"/>
      </xdr:nvSpPr>
      <xdr:spPr>
        <a:xfrm>
          <a:off x="16357600" y="5501113"/>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68036</xdr:rowOff>
    </xdr:from>
    <xdr:to>
      <xdr:col>86</xdr:col>
      <xdr:colOff>25400</xdr:colOff>
      <xdr:row>33</xdr:row>
      <xdr:rowOff>68036</xdr:rowOff>
    </xdr:to>
    <xdr:cxnSp macro="">
      <xdr:nvCxnSpPr>
        <xdr:cNvPr id="425" name="直線コネクタ 424">
          <a:extLst>
            <a:ext uri="{FF2B5EF4-FFF2-40B4-BE49-F238E27FC236}">
              <a16:creationId xmlns:a16="http://schemas.microsoft.com/office/drawing/2014/main" id="{4CBD67A3-9BFE-4C72-9EC0-CC8E98DA96C6}"/>
            </a:ext>
          </a:extLst>
        </xdr:cNvPr>
        <xdr:cNvCxnSpPr/>
      </xdr:nvCxnSpPr>
      <xdr:spPr>
        <a:xfrm>
          <a:off x="16230600" y="57258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113591</xdr:rowOff>
    </xdr:from>
    <xdr:ext cx="405111" cy="259045"/>
    <xdr:sp macro="" textlink="">
      <xdr:nvSpPr>
        <xdr:cNvPr id="426" name="【一般廃棄物処理施設】&#10;有形固定資産減価償却率平均値テキスト">
          <a:extLst>
            <a:ext uri="{FF2B5EF4-FFF2-40B4-BE49-F238E27FC236}">
              <a16:creationId xmlns:a16="http://schemas.microsoft.com/office/drawing/2014/main" id="{0CECF9C6-2355-4373-92B8-4CF7A6944D9E}"/>
            </a:ext>
          </a:extLst>
        </xdr:cNvPr>
        <xdr:cNvSpPr txBox="1"/>
      </xdr:nvSpPr>
      <xdr:spPr>
        <a:xfrm>
          <a:off x="16357600" y="645724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90715</xdr:rowOff>
    </xdr:from>
    <xdr:to>
      <xdr:col>85</xdr:col>
      <xdr:colOff>177800</xdr:colOff>
      <xdr:row>39</xdr:row>
      <xdr:rowOff>20865</xdr:rowOff>
    </xdr:to>
    <xdr:sp macro="" textlink="">
      <xdr:nvSpPr>
        <xdr:cNvPr id="427" name="フローチャート: 判断 426">
          <a:extLst>
            <a:ext uri="{FF2B5EF4-FFF2-40B4-BE49-F238E27FC236}">
              <a16:creationId xmlns:a16="http://schemas.microsoft.com/office/drawing/2014/main" id="{DD798444-8EC1-4DE6-9473-1249FEF849AB}"/>
            </a:ext>
          </a:extLst>
        </xdr:cNvPr>
        <xdr:cNvSpPr/>
      </xdr:nvSpPr>
      <xdr:spPr>
        <a:xfrm>
          <a:off x="16268700" y="6605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80917</xdr:rowOff>
    </xdr:from>
    <xdr:to>
      <xdr:col>81</xdr:col>
      <xdr:colOff>101600</xdr:colOff>
      <xdr:row>39</xdr:row>
      <xdr:rowOff>11067</xdr:rowOff>
    </xdr:to>
    <xdr:sp macro="" textlink="">
      <xdr:nvSpPr>
        <xdr:cNvPr id="428" name="フローチャート: 判断 427">
          <a:extLst>
            <a:ext uri="{FF2B5EF4-FFF2-40B4-BE49-F238E27FC236}">
              <a16:creationId xmlns:a16="http://schemas.microsoft.com/office/drawing/2014/main" id="{52BD25E2-C618-4155-B9D5-8C4EB7182DE4}"/>
            </a:ext>
          </a:extLst>
        </xdr:cNvPr>
        <xdr:cNvSpPr/>
      </xdr:nvSpPr>
      <xdr:spPr>
        <a:xfrm>
          <a:off x="15430500" y="65960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18869</xdr:rowOff>
    </xdr:from>
    <xdr:to>
      <xdr:col>76</xdr:col>
      <xdr:colOff>165100</xdr:colOff>
      <xdr:row>38</xdr:row>
      <xdr:rowOff>120469</xdr:rowOff>
    </xdr:to>
    <xdr:sp macro="" textlink="">
      <xdr:nvSpPr>
        <xdr:cNvPr id="429" name="フローチャート: 判断 428">
          <a:extLst>
            <a:ext uri="{FF2B5EF4-FFF2-40B4-BE49-F238E27FC236}">
              <a16:creationId xmlns:a16="http://schemas.microsoft.com/office/drawing/2014/main" id="{F0F317FA-2EA8-4611-AFBA-7D77CB29267C}"/>
            </a:ext>
          </a:extLst>
        </xdr:cNvPr>
        <xdr:cNvSpPr/>
      </xdr:nvSpPr>
      <xdr:spPr>
        <a:xfrm>
          <a:off x="14541500" y="6533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35197</xdr:rowOff>
    </xdr:from>
    <xdr:to>
      <xdr:col>72</xdr:col>
      <xdr:colOff>38100</xdr:colOff>
      <xdr:row>38</xdr:row>
      <xdr:rowOff>136797</xdr:rowOff>
    </xdr:to>
    <xdr:sp macro="" textlink="">
      <xdr:nvSpPr>
        <xdr:cNvPr id="430" name="フローチャート: 判断 429">
          <a:extLst>
            <a:ext uri="{FF2B5EF4-FFF2-40B4-BE49-F238E27FC236}">
              <a16:creationId xmlns:a16="http://schemas.microsoft.com/office/drawing/2014/main" id="{1AB8D65C-1967-4499-8CB4-EF45CE5D10F4}"/>
            </a:ext>
          </a:extLst>
        </xdr:cNvPr>
        <xdr:cNvSpPr/>
      </xdr:nvSpPr>
      <xdr:spPr>
        <a:xfrm>
          <a:off x="13652500" y="65502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36830</xdr:rowOff>
    </xdr:from>
    <xdr:to>
      <xdr:col>67</xdr:col>
      <xdr:colOff>101600</xdr:colOff>
      <xdr:row>38</xdr:row>
      <xdr:rowOff>138430</xdr:rowOff>
    </xdr:to>
    <xdr:sp macro="" textlink="">
      <xdr:nvSpPr>
        <xdr:cNvPr id="431" name="フローチャート: 判断 430">
          <a:extLst>
            <a:ext uri="{FF2B5EF4-FFF2-40B4-BE49-F238E27FC236}">
              <a16:creationId xmlns:a16="http://schemas.microsoft.com/office/drawing/2014/main" id="{E1E3D486-FD1B-4804-812D-4F366788AE2A}"/>
            </a:ext>
          </a:extLst>
        </xdr:cNvPr>
        <xdr:cNvSpPr/>
      </xdr:nvSpPr>
      <xdr:spPr>
        <a:xfrm>
          <a:off x="12763500" y="6551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32" name="テキスト ボックス 431">
          <a:extLst>
            <a:ext uri="{FF2B5EF4-FFF2-40B4-BE49-F238E27FC236}">
              <a16:creationId xmlns:a16="http://schemas.microsoft.com/office/drawing/2014/main" id="{FD6677EC-A683-467E-80D2-989C903D36B6}"/>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3" name="テキスト ボックス 432">
          <a:extLst>
            <a:ext uri="{FF2B5EF4-FFF2-40B4-BE49-F238E27FC236}">
              <a16:creationId xmlns:a16="http://schemas.microsoft.com/office/drawing/2014/main" id="{2AFFCD81-C817-441F-ACE1-00A2893BA127}"/>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4" name="テキスト ボックス 433">
          <a:extLst>
            <a:ext uri="{FF2B5EF4-FFF2-40B4-BE49-F238E27FC236}">
              <a16:creationId xmlns:a16="http://schemas.microsoft.com/office/drawing/2014/main" id="{B5341FF7-4893-4E7B-B420-A780CDEE3154}"/>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5" name="テキスト ボックス 434">
          <a:extLst>
            <a:ext uri="{FF2B5EF4-FFF2-40B4-BE49-F238E27FC236}">
              <a16:creationId xmlns:a16="http://schemas.microsoft.com/office/drawing/2014/main" id="{4DED2CCE-4800-4A65-B3F8-35A35614BBCF}"/>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6" name="テキスト ボックス 435">
          <a:extLst>
            <a:ext uri="{FF2B5EF4-FFF2-40B4-BE49-F238E27FC236}">
              <a16:creationId xmlns:a16="http://schemas.microsoft.com/office/drawing/2014/main" id="{F681050B-9598-4B22-B775-7DABCC08C8C6}"/>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141333</xdr:rowOff>
    </xdr:from>
    <xdr:to>
      <xdr:col>85</xdr:col>
      <xdr:colOff>177800</xdr:colOff>
      <xdr:row>39</xdr:row>
      <xdr:rowOff>71483</xdr:rowOff>
    </xdr:to>
    <xdr:sp macro="" textlink="">
      <xdr:nvSpPr>
        <xdr:cNvPr id="437" name="楕円 436">
          <a:extLst>
            <a:ext uri="{FF2B5EF4-FFF2-40B4-BE49-F238E27FC236}">
              <a16:creationId xmlns:a16="http://schemas.microsoft.com/office/drawing/2014/main" id="{63D46AB3-CBBE-49CF-9A35-E3879C5B3920}"/>
            </a:ext>
          </a:extLst>
        </xdr:cNvPr>
        <xdr:cNvSpPr/>
      </xdr:nvSpPr>
      <xdr:spPr>
        <a:xfrm>
          <a:off x="16268700" y="66564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38</xdr:row>
      <xdr:rowOff>119760</xdr:rowOff>
    </xdr:from>
    <xdr:ext cx="405111" cy="259045"/>
    <xdr:sp macro="" textlink="">
      <xdr:nvSpPr>
        <xdr:cNvPr id="438" name="【一般廃棄物処理施設】&#10;有形固定資産減価償却率該当値テキスト">
          <a:extLst>
            <a:ext uri="{FF2B5EF4-FFF2-40B4-BE49-F238E27FC236}">
              <a16:creationId xmlns:a16="http://schemas.microsoft.com/office/drawing/2014/main" id="{0D62E672-4650-4BD2-BFAD-940A8B46E5F3}"/>
            </a:ext>
          </a:extLst>
        </xdr:cNvPr>
        <xdr:cNvSpPr txBox="1"/>
      </xdr:nvSpPr>
      <xdr:spPr>
        <a:xfrm>
          <a:off x="16357600" y="66348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77651</xdr:rowOff>
    </xdr:from>
    <xdr:to>
      <xdr:col>81</xdr:col>
      <xdr:colOff>101600</xdr:colOff>
      <xdr:row>39</xdr:row>
      <xdr:rowOff>7801</xdr:rowOff>
    </xdr:to>
    <xdr:sp macro="" textlink="">
      <xdr:nvSpPr>
        <xdr:cNvPr id="439" name="楕円 438">
          <a:extLst>
            <a:ext uri="{FF2B5EF4-FFF2-40B4-BE49-F238E27FC236}">
              <a16:creationId xmlns:a16="http://schemas.microsoft.com/office/drawing/2014/main" id="{B3C54E0E-C489-4CEA-8A29-C4027BE6CD16}"/>
            </a:ext>
          </a:extLst>
        </xdr:cNvPr>
        <xdr:cNvSpPr/>
      </xdr:nvSpPr>
      <xdr:spPr>
        <a:xfrm>
          <a:off x="15430500" y="65927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38</xdr:row>
      <xdr:rowOff>128451</xdr:rowOff>
    </xdr:from>
    <xdr:to>
      <xdr:col>85</xdr:col>
      <xdr:colOff>127000</xdr:colOff>
      <xdr:row>39</xdr:row>
      <xdr:rowOff>20683</xdr:rowOff>
    </xdr:to>
    <xdr:cxnSp macro="">
      <xdr:nvCxnSpPr>
        <xdr:cNvPr id="440" name="直線コネクタ 439">
          <a:extLst>
            <a:ext uri="{FF2B5EF4-FFF2-40B4-BE49-F238E27FC236}">
              <a16:creationId xmlns:a16="http://schemas.microsoft.com/office/drawing/2014/main" id="{8751A7ED-50BC-4D9D-991D-5D47C42D21F0}"/>
            </a:ext>
          </a:extLst>
        </xdr:cNvPr>
        <xdr:cNvCxnSpPr/>
      </xdr:nvCxnSpPr>
      <xdr:spPr>
        <a:xfrm>
          <a:off x="15481300" y="6643551"/>
          <a:ext cx="838200" cy="636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31931</xdr:rowOff>
    </xdr:from>
    <xdr:to>
      <xdr:col>76</xdr:col>
      <xdr:colOff>165100</xdr:colOff>
      <xdr:row>38</xdr:row>
      <xdr:rowOff>133531</xdr:rowOff>
    </xdr:to>
    <xdr:sp macro="" textlink="">
      <xdr:nvSpPr>
        <xdr:cNvPr id="441" name="楕円 440">
          <a:extLst>
            <a:ext uri="{FF2B5EF4-FFF2-40B4-BE49-F238E27FC236}">
              <a16:creationId xmlns:a16="http://schemas.microsoft.com/office/drawing/2014/main" id="{E39A2E90-9F45-4BCD-9B10-F486E36BADF4}"/>
            </a:ext>
          </a:extLst>
        </xdr:cNvPr>
        <xdr:cNvSpPr/>
      </xdr:nvSpPr>
      <xdr:spPr>
        <a:xfrm>
          <a:off x="14541500" y="65470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82731</xdr:rowOff>
    </xdr:from>
    <xdr:to>
      <xdr:col>81</xdr:col>
      <xdr:colOff>50800</xdr:colOff>
      <xdr:row>38</xdr:row>
      <xdr:rowOff>128451</xdr:rowOff>
    </xdr:to>
    <xdr:cxnSp macro="">
      <xdr:nvCxnSpPr>
        <xdr:cNvPr id="442" name="直線コネクタ 441">
          <a:extLst>
            <a:ext uri="{FF2B5EF4-FFF2-40B4-BE49-F238E27FC236}">
              <a16:creationId xmlns:a16="http://schemas.microsoft.com/office/drawing/2014/main" id="{9D5E769C-7DF4-42D3-9764-288CCA9A5A12}"/>
            </a:ext>
          </a:extLst>
        </xdr:cNvPr>
        <xdr:cNvCxnSpPr/>
      </xdr:nvCxnSpPr>
      <xdr:spPr>
        <a:xfrm>
          <a:off x="14592300" y="6597831"/>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152763</xdr:rowOff>
    </xdr:from>
    <xdr:to>
      <xdr:col>72</xdr:col>
      <xdr:colOff>38100</xdr:colOff>
      <xdr:row>38</xdr:row>
      <xdr:rowOff>82913</xdr:rowOff>
    </xdr:to>
    <xdr:sp macro="" textlink="">
      <xdr:nvSpPr>
        <xdr:cNvPr id="443" name="楕円 442">
          <a:extLst>
            <a:ext uri="{FF2B5EF4-FFF2-40B4-BE49-F238E27FC236}">
              <a16:creationId xmlns:a16="http://schemas.microsoft.com/office/drawing/2014/main" id="{825A9C2B-648A-40B0-97C8-EE1AADFCEDA5}"/>
            </a:ext>
          </a:extLst>
        </xdr:cNvPr>
        <xdr:cNvSpPr/>
      </xdr:nvSpPr>
      <xdr:spPr>
        <a:xfrm>
          <a:off x="13652500" y="6496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38</xdr:row>
      <xdr:rowOff>32113</xdr:rowOff>
    </xdr:from>
    <xdr:to>
      <xdr:col>76</xdr:col>
      <xdr:colOff>114300</xdr:colOff>
      <xdr:row>38</xdr:row>
      <xdr:rowOff>82731</xdr:rowOff>
    </xdr:to>
    <xdr:cxnSp macro="">
      <xdr:nvCxnSpPr>
        <xdr:cNvPr id="444" name="直線コネクタ 443">
          <a:extLst>
            <a:ext uri="{FF2B5EF4-FFF2-40B4-BE49-F238E27FC236}">
              <a16:creationId xmlns:a16="http://schemas.microsoft.com/office/drawing/2014/main" id="{BAF906A1-E91F-426B-B5AF-427408B62887}"/>
            </a:ext>
          </a:extLst>
        </xdr:cNvPr>
        <xdr:cNvCxnSpPr/>
      </xdr:nvCxnSpPr>
      <xdr:spPr>
        <a:xfrm>
          <a:off x="13703300" y="6547213"/>
          <a:ext cx="889000" cy="506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36</xdr:row>
      <xdr:rowOff>134801</xdr:rowOff>
    </xdr:from>
    <xdr:to>
      <xdr:col>67</xdr:col>
      <xdr:colOff>101600</xdr:colOff>
      <xdr:row>37</xdr:row>
      <xdr:rowOff>64951</xdr:rowOff>
    </xdr:to>
    <xdr:sp macro="" textlink="">
      <xdr:nvSpPr>
        <xdr:cNvPr id="445" name="楕円 444">
          <a:extLst>
            <a:ext uri="{FF2B5EF4-FFF2-40B4-BE49-F238E27FC236}">
              <a16:creationId xmlns:a16="http://schemas.microsoft.com/office/drawing/2014/main" id="{21910B67-4572-4584-B832-0ACDC29AE689}"/>
            </a:ext>
          </a:extLst>
        </xdr:cNvPr>
        <xdr:cNvSpPr/>
      </xdr:nvSpPr>
      <xdr:spPr>
        <a:xfrm>
          <a:off x="12763500" y="63070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37</xdr:row>
      <xdr:rowOff>14151</xdr:rowOff>
    </xdr:from>
    <xdr:to>
      <xdr:col>71</xdr:col>
      <xdr:colOff>177800</xdr:colOff>
      <xdr:row>38</xdr:row>
      <xdr:rowOff>32113</xdr:rowOff>
    </xdr:to>
    <xdr:cxnSp macro="">
      <xdr:nvCxnSpPr>
        <xdr:cNvPr id="446" name="直線コネクタ 445">
          <a:extLst>
            <a:ext uri="{FF2B5EF4-FFF2-40B4-BE49-F238E27FC236}">
              <a16:creationId xmlns:a16="http://schemas.microsoft.com/office/drawing/2014/main" id="{AAE6ABBC-86CC-45CF-9400-78DDC280740D}"/>
            </a:ext>
          </a:extLst>
        </xdr:cNvPr>
        <xdr:cNvCxnSpPr/>
      </xdr:nvCxnSpPr>
      <xdr:spPr>
        <a:xfrm>
          <a:off x="12814300" y="6357801"/>
          <a:ext cx="889000" cy="1894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39</xdr:row>
      <xdr:rowOff>2194</xdr:rowOff>
    </xdr:from>
    <xdr:ext cx="405111" cy="259045"/>
    <xdr:sp macro="" textlink="">
      <xdr:nvSpPr>
        <xdr:cNvPr id="447" name="n_1aveValue【一般廃棄物処理施設】&#10;有形固定資産減価償却率">
          <a:extLst>
            <a:ext uri="{FF2B5EF4-FFF2-40B4-BE49-F238E27FC236}">
              <a16:creationId xmlns:a16="http://schemas.microsoft.com/office/drawing/2014/main" id="{DD9C076B-29C0-4F9A-A624-943AEBCB8F5C}"/>
            </a:ext>
          </a:extLst>
        </xdr:cNvPr>
        <xdr:cNvSpPr txBox="1"/>
      </xdr:nvSpPr>
      <xdr:spPr>
        <a:xfrm>
          <a:off x="15266044" y="66887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136996</xdr:rowOff>
    </xdr:from>
    <xdr:ext cx="405111" cy="259045"/>
    <xdr:sp macro="" textlink="">
      <xdr:nvSpPr>
        <xdr:cNvPr id="448" name="n_2aveValue【一般廃棄物処理施設】&#10;有形固定資産減価償却率">
          <a:extLst>
            <a:ext uri="{FF2B5EF4-FFF2-40B4-BE49-F238E27FC236}">
              <a16:creationId xmlns:a16="http://schemas.microsoft.com/office/drawing/2014/main" id="{79EE62D4-E14B-460A-8682-53EDC0F1746C}"/>
            </a:ext>
          </a:extLst>
        </xdr:cNvPr>
        <xdr:cNvSpPr txBox="1"/>
      </xdr:nvSpPr>
      <xdr:spPr>
        <a:xfrm>
          <a:off x="14389744" y="63091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38</xdr:row>
      <xdr:rowOff>127924</xdr:rowOff>
    </xdr:from>
    <xdr:ext cx="405111" cy="259045"/>
    <xdr:sp macro="" textlink="">
      <xdr:nvSpPr>
        <xdr:cNvPr id="449" name="n_3aveValue【一般廃棄物処理施設】&#10;有形固定資産減価償却率">
          <a:extLst>
            <a:ext uri="{FF2B5EF4-FFF2-40B4-BE49-F238E27FC236}">
              <a16:creationId xmlns:a16="http://schemas.microsoft.com/office/drawing/2014/main" id="{9C77E92C-1EBF-4E88-BAF8-BB2374C43069}"/>
            </a:ext>
          </a:extLst>
        </xdr:cNvPr>
        <xdr:cNvSpPr txBox="1"/>
      </xdr:nvSpPr>
      <xdr:spPr>
        <a:xfrm>
          <a:off x="13500744" y="664302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38</xdr:row>
      <xdr:rowOff>129557</xdr:rowOff>
    </xdr:from>
    <xdr:ext cx="405111" cy="259045"/>
    <xdr:sp macro="" textlink="">
      <xdr:nvSpPr>
        <xdr:cNvPr id="450" name="n_4aveValue【一般廃棄物処理施設】&#10;有形固定資産減価償却率">
          <a:extLst>
            <a:ext uri="{FF2B5EF4-FFF2-40B4-BE49-F238E27FC236}">
              <a16:creationId xmlns:a16="http://schemas.microsoft.com/office/drawing/2014/main" id="{3D314191-E438-480F-AD8E-94DDCD9FF651}"/>
            </a:ext>
          </a:extLst>
        </xdr:cNvPr>
        <xdr:cNvSpPr txBox="1"/>
      </xdr:nvSpPr>
      <xdr:spPr>
        <a:xfrm>
          <a:off x="12611744" y="66446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37</xdr:row>
      <xdr:rowOff>24328</xdr:rowOff>
    </xdr:from>
    <xdr:ext cx="405111" cy="259045"/>
    <xdr:sp macro="" textlink="">
      <xdr:nvSpPr>
        <xdr:cNvPr id="451" name="n_1mainValue【一般廃棄物処理施設】&#10;有形固定資産減価償却率">
          <a:extLst>
            <a:ext uri="{FF2B5EF4-FFF2-40B4-BE49-F238E27FC236}">
              <a16:creationId xmlns:a16="http://schemas.microsoft.com/office/drawing/2014/main" id="{1E2C06DE-3689-413E-A546-9582ED6C6F7F}"/>
            </a:ext>
          </a:extLst>
        </xdr:cNvPr>
        <xdr:cNvSpPr txBox="1"/>
      </xdr:nvSpPr>
      <xdr:spPr>
        <a:xfrm>
          <a:off x="15266044" y="63679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38</xdr:row>
      <xdr:rowOff>124658</xdr:rowOff>
    </xdr:from>
    <xdr:ext cx="405111" cy="259045"/>
    <xdr:sp macro="" textlink="">
      <xdr:nvSpPr>
        <xdr:cNvPr id="452" name="n_2mainValue【一般廃棄物処理施設】&#10;有形固定資産減価償却率">
          <a:extLst>
            <a:ext uri="{FF2B5EF4-FFF2-40B4-BE49-F238E27FC236}">
              <a16:creationId xmlns:a16="http://schemas.microsoft.com/office/drawing/2014/main" id="{87A9E289-A16D-40BA-9974-7563E19E482F}"/>
            </a:ext>
          </a:extLst>
        </xdr:cNvPr>
        <xdr:cNvSpPr txBox="1"/>
      </xdr:nvSpPr>
      <xdr:spPr>
        <a:xfrm>
          <a:off x="14389744" y="66397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99440</xdr:rowOff>
    </xdr:from>
    <xdr:ext cx="405111" cy="259045"/>
    <xdr:sp macro="" textlink="">
      <xdr:nvSpPr>
        <xdr:cNvPr id="453" name="n_3mainValue【一般廃棄物処理施設】&#10;有形固定資産減価償却率">
          <a:extLst>
            <a:ext uri="{FF2B5EF4-FFF2-40B4-BE49-F238E27FC236}">
              <a16:creationId xmlns:a16="http://schemas.microsoft.com/office/drawing/2014/main" id="{96B45648-FCF2-4ADB-8783-9D5845EC6555}"/>
            </a:ext>
          </a:extLst>
        </xdr:cNvPr>
        <xdr:cNvSpPr txBox="1"/>
      </xdr:nvSpPr>
      <xdr:spPr>
        <a:xfrm>
          <a:off x="13500744" y="62716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35</xdr:row>
      <xdr:rowOff>81478</xdr:rowOff>
    </xdr:from>
    <xdr:ext cx="405111" cy="259045"/>
    <xdr:sp macro="" textlink="">
      <xdr:nvSpPr>
        <xdr:cNvPr id="454" name="n_4mainValue【一般廃棄物処理施設】&#10;有形固定資産減価償却率">
          <a:extLst>
            <a:ext uri="{FF2B5EF4-FFF2-40B4-BE49-F238E27FC236}">
              <a16:creationId xmlns:a16="http://schemas.microsoft.com/office/drawing/2014/main" id="{8026FD57-4AB2-4438-A044-B4919A374FD0}"/>
            </a:ext>
          </a:extLst>
        </xdr:cNvPr>
        <xdr:cNvSpPr txBox="1"/>
      </xdr:nvSpPr>
      <xdr:spPr>
        <a:xfrm>
          <a:off x="12611744" y="60822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5" name="正方形/長方形 454">
          <a:extLst>
            <a:ext uri="{FF2B5EF4-FFF2-40B4-BE49-F238E27FC236}">
              <a16:creationId xmlns:a16="http://schemas.microsoft.com/office/drawing/2014/main" id="{CB0AC8C4-4EF4-4755-B5C2-729DB3938F17}"/>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6" name="正方形/長方形 455">
          <a:extLst>
            <a:ext uri="{FF2B5EF4-FFF2-40B4-BE49-F238E27FC236}">
              <a16:creationId xmlns:a16="http://schemas.microsoft.com/office/drawing/2014/main" id="{A07748BA-9105-45B6-83E0-3AF9A6579EE1}"/>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7" name="正方形/長方形 456">
          <a:extLst>
            <a:ext uri="{FF2B5EF4-FFF2-40B4-BE49-F238E27FC236}">
              <a16:creationId xmlns:a16="http://schemas.microsoft.com/office/drawing/2014/main" id="{C9C0C5C1-7B9E-4B3F-9175-1348C9545C3A}"/>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8" name="正方形/長方形 457">
          <a:extLst>
            <a:ext uri="{FF2B5EF4-FFF2-40B4-BE49-F238E27FC236}">
              <a16:creationId xmlns:a16="http://schemas.microsoft.com/office/drawing/2014/main" id="{E87C86E4-75D3-4D97-9264-6151DF28BD89}"/>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9" name="正方形/長方形 458">
          <a:extLst>
            <a:ext uri="{FF2B5EF4-FFF2-40B4-BE49-F238E27FC236}">
              <a16:creationId xmlns:a16="http://schemas.microsoft.com/office/drawing/2014/main" id="{EB140887-6DA5-4BD8-8F80-0958DFA91A31}"/>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82,058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60" name="正方形/長方形 459">
          <a:extLst>
            <a:ext uri="{FF2B5EF4-FFF2-40B4-BE49-F238E27FC236}">
              <a16:creationId xmlns:a16="http://schemas.microsoft.com/office/drawing/2014/main" id="{D3919C01-8DFD-47B8-A5D7-E63DFB29BA5F}"/>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61" name="正方形/長方形 460">
          <a:extLst>
            <a:ext uri="{FF2B5EF4-FFF2-40B4-BE49-F238E27FC236}">
              <a16:creationId xmlns:a16="http://schemas.microsoft.com/office/drawing/2014/main" id="{7B439C5C-D51E-40FA-9078-D4A9FD3C0180}"/>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61,720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62" name="正方形/長方形 461">
          <a:extLst>
            <a:ext uri="{FF2B5EF4-FFF2-40B4-BE49-F238E27FC236}">
              <a16:creationId xmlns:a16="http://schemas.microsoft.com/office/drawing/2014/main" id="{34184421-C1B4-4D3C-BC22-186E4DEEFA56}"/>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3" name="テキスト ボックス 462">
          <a:extLst>
            <a:ext uri="{FF2B5EF4-FFF2-40B4-BE49-F238E27FC236}">
              <a16:creationId xmlns:a16="http://schemas.microsoft.com/office/drawing/2014/main" id="{A71FDBB6-FF21-4B6B-B6F9-CAFD73655EBE}"/>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4" name="直線コネクタ 463">
          <a:extLst>
            <a:ext uri="{FF2B5EF4-FFF2-40B4-BE49-F238E27FC236}">
              <a16:creationId xmlns:a16="http://schemas.microsoft.com/office/drawing/2014/main" id="{76F10C7A-028A-4163-AC04-135863085476}"/>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92528</xdr:rowOff>
    </xdr:from>
    <xdr:to>
      <xdr:col>120</xdr:col>
      <xdr:colOff>114300</xdr:colOff>
      <xdr:row>42</xdr:row>
      <xdr:rowOff>92528</xdr:rowOff>
    </xdr:to>
    <xdr:cxnSp macro="">
      <xdr:nvCxnSpPr>
        <xdr:cNvPr id="465" name="直線コネクタ 464">
          <a:extLst>
            <a:ext uri="{FF2B5EF4-FFF2-40B4-BE49-F238E27FC236}">
              <a16:creationId xmlns:a16="http://schemas.microsoft.com/office/drawing/2014/main" id="{9815ACCD-CC23-44D4-BF9C-FB15DAA980B5}"/>
            </a:ext>
          </a:extLst>
        </xdr:cNvPr>
        <xdr:cNvCxnSpPr/>
      </xdr:nvCxnSpPr>
      <xdr:spPr>
        <a:xfrm>
          <a:off x="18288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41</xdr:row>
      <xdr:rowOff>121755</xdr:rowOff>
    </xdr:from>
    <xdr:ext cx="248786" cy="259045"/>
    <xdr:sp macro="" textlink="">
      <xdr:nvSpPr>
        <xdr:cNvPr id="466" name="テキスト ボックス 465">
          <a:extLst>
            <a:ext uri="{FF2B5EF4-FFF2-40B4-BE49-F238E27FC236}">
              <a16:creationId xmlns:a16="http://schemas.microsoft.com/office/drawing/2014/main" id="{43F5E7EC-B63F-4AB7-BC37-6E43648B0F8E}"/>
            </a:ext>
          </a:extLst>
        </xdr:cNvPr>
        <xdr:cNvSpPr txBox="1"/>
      </xdr:nvSpPr>
      <xdr:spPr>
        <a:xfrm>
          <a:off x="18039214" y="7151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108857</xdr:rowOff>
    </xdr:from>
    <xdr:to>
      <xdr:col>120</xdr:col>
      <xdr:colOff>114300</xdr:colOff>
      <xdr:row>40</xdr:row>
      <xdr:rowOff>108857</xdr:rowOff>
    </xdr:to>
    <xdr:cxnSp macro="">
      <xdr:nvCxnSpPr>
        <xdr:cNvPr id="467" name="直線コネクタ 466">
          <a:extLst>
            <a:ext uri="{FF2B5EF4-FFF2-40B4-BE49-F238E27FC236}">
              <a16:creationId xmlns:a16="http://schemas.microsoft.com/office/drawing/2014/main" id="{A86EE420-3FAD-4FB2-82CE-3E772768A3E6}"/>
            </a:ext>
          </a:extLst>
        </xdr:cNvPr>
        <xdr:cNvCxnSpPr/>
      </xdr:nvCxnSpPr>
      <xdr:spPr>
        <a:xfrm>
          <a:off x="18288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39</xdr:row>
      <xdr:rowOff>138084</xdr:rowOff>
    </xdr:from>
    <xdr:ext cx="595419" cy="259045"/>
    <xdr:sp macro="" textlink="">
      <xdr:nvSpPr>
        <xdr:cNvPr id="468" name="テキスト ボックス 467">
          <a:extLst>
            <a:ext uri="{FF2B5EF4-FFF2-40B4-BE49-F238E27FC236}">
              <a16:creationId xmlns:a16="http://schemas.microsoft.com/office/drawing/2014/main" id="{B9A973C2-364A-48BC-BC71-DA8D14621AAF}"/>
            </a:ext>
          </a:extLst>
        </xdr:cNvPr>
        <xdr:cNvSpPr txBox="1"/>
      </xdr:nvSpPr>
      <xdr:spPr>
        <a:xfrm>
          <a:off x="17692581" y="682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38</xdr:row>
      <xdr:rowOff>125185</xdr:rowOff>
    </xdr:from>
    <xdr:to>
      <xdr:col>120</xdr:col>
      <xdr:colOff>114300</xdr:colOff>
      <xdr:row>38</xdr:row>
      <xdr:rowOff>125185</xdr:rowOff>
    </xdr:to>
    <xdr:cxnSp macro="">
      <xdr:nvCxnSpPr>
        <xdr:cNvPr id="469" name="直線コネクタ 468">
          <a:extLst>
            <a:ext uri="{FF2B5EF4-FFF2-40B4-BE49-F238E27FC236}">
              <a16:creationId xmlns:a16="http://schemas.microsoft.com/office/drawing/2014/main" id="{6FEB52F0-4AB1-4133-9623-E0D2A80145E6}"/>
            </a:ext>
          </a:extLst>
        </xdr:cNvPr>
        <xdr:cNvCxnSpPr/>
      </xdr:nvCxnSpPr>
      <xdr:spPr>
        <a:xfrm>
          <a:off x="18288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37</xdr:row>
      <xdr:rowOff>154412</xdr:rowOff>
    </xdr:from>
    <xdr:ext cx="595419" cy="259045"/>
    <xdr:sp macro="" textlink="">
      <xdr:nvSpPr>
        <xdr:cNvPr id="470" name="テキスト ボックス 469">
          <a:extLst>
            <a:ext uri="{FF2B5EF4-FFF2-40B4-BE49-F238E27FC236}">
              <a16:creationId xmlns:a16="http://schemas.microsoft.com/office/drawing/2014/main" id="{6265F56A-8CC3-4BD7-864B-C419C1A4C33A}"/>
            </a:ext>
          </a:extLst>
        </xdr:cNvPr>
        <xdr:cNvSpPr txBox="1"/>
      </xdr:nvSpPr>
      <xdr:spPr>
        <a:xfrm>
          <a:off x="17692581" y="649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141514</xdr:rowOff>
    </xdr:from>
    <xdr:to>
      <xdr:col>120</xdr:col>
      <xdr:colOff>114300</xdr:colOff>
      <xdr:row>36</xdr:row>
      <xdr:rowOff>141514</xdr:rowOff>
    </xdr:to>
    <xdr:cxnSp macro="">
      <xdr:nvCxnSpPr>
        <xdr:cNvPr id="471" name="直線コネクタ 470">
          <a:extLst>
            <a:ext uri="{FF2B5EF4-FFF2-40B4-BE49-F238E27FC236}">
              <a16:creationId xmlns:a16="http://schemas.microsoft.com/office/drawing/2014/main" id="{FB694C36-6E3F-4D1C-98D2-C6D15DF6CDFC}"/>
            </a:ext>
          </a:extLst>
        </xdr:cNvPr>
        <xdr:cNvCxnSpPr/>
      </xdr:nvCxnSpPr>
      <xdr:spPr>
        <a:xfrm>
          <a:off x="18288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35</xdr:row>
      <xdr:rowOff>170741</xdr:rowOff>
    </xdr:from>
    <xdr:ext cx="595419" cy="259045"/>
    <xdr:sp macro="" textlink="">
      <xdr:nvSpPr>
        <xdr:cNvPr id="472" name="テキスト ボックス 471">
          <a:extLst>
            <a:ext uri="{FF2B5EF4-FFF2-40B4-BE49-F238E27FC236}">
              <a16:creationId xmlns:a16="http://schemas.microsoft.com/office/drawing/2014/main" id="{DB141C72-361A-4A6E-9C6F-EC0A7D82FAE5}"/>
            </a:ext>
          </a:extLst>
        </xdr:cNvPr>
        <xdr:cNvSpPr txBox="1"/>
      </xdr:nvSpPr>
      <xdr:spPr>
        <a:xfrm>
          <a:off x="17692581" y="6171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157843</xdr:rowOff>
    </xdr:from>
    <xdr:to>
      <xdr:col>120</xdr:col>
      <xdr:colOff>114300</xdr:colOff>
      <xdr:row>34</xdr:row>
      <xdr:rowOff>157843</xdr:rowOff>
    </xdr:to>
    <xdr:cxnSp macro="">
      <xdr:nvCxnSpPr>
        <xdr:cNvPr id="473" name="直線コネクタ 472">
          <a:extLst>
            <a:ext uri="{FF2B5EF4-FFF2-40B4-BE49-F238E27FC236}">
              <a16:creationId xmlns:a16="http://schemas.microsoft.com/office/drawing/2014/main" id="{6315E869-D4B7-49A1-9E9B-052D8120EA7A}"/>
            </a:ext>
          </a:extLst>
        </xdr:cNvPr>
        <xdr:cNvCxnSpPr/>
      </xdr:nvCxnSpPr>
      <xdr:spPr>
        <a:xfrm>
          <a:off x="18288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76428</xdr:colOff>
      <xdr:row>34</xdr:row>
      <xdr:rowOff>15620</xdr:rowOff>
    </xdr:from>
    <xdr:ext cx="685572" cy="259045"/>
    <xdr:sp macro="" textlink="">
      <xdr:nvSpPr>
        <xdr:cNvPr id="474" name="テキスト ボックス 473">
          <a:extLst>
            <a:ext uri="{FF2B5EF4-FFF2-40B4-BE49-F238E27FC236}">
              <a16:creationId xmlns:a16="http://schemas.microsoft.com/office/drawing/2014/main" id="{5B4CB3D1-2BDB-4FFE-BC17-CC32743B08D2}"/>
            </a:ext>
          </a:extLst>
        </xdr:cNvPr>
        <xdr:cNvSpPr txBox="1"/>
      </xdr:nvSpPr>
      <xdr:spPr>
        <a:xfrm>
          <a:off x="17602428" y="5844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2722</xdr:rowOff>
    </xdr:from>
    <xdr:to>
      <xdr:col>120</xdr:col>
      <xdr:colOff>114300</xdr:colOff>
      <xdr:row>33</xdr:row>
      <xdr:rowOff>2722</xdr:rowOff>
    </xdr:to>
    <xdr:cxnSp macro="">
      <xdr:nvCxnSpPr>
        <xdr:cNvPr id="475" name="直線コネクタ 474">
          <a:extLst>
            <a:ext uri="{FF2B5EF4-FFF2-40B4-BE49-F238E27FC236}">
              <a16:creationId xmlns:a16="http://schemas.microsoft.com/office/drawing/2014/main" id="{3A15DF83-A666-4CF9-8006-6406570154B5}"/>
            </a:ext>
          </a:extLst>
        </xdr:cNvPr>
        <xdr:cNvCxnSpPr/>
      </xdr:nvCxnSpPr>
      <xdr:spPr>
        <a:xfrm>
          <a:off x="18288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76428</xdr:colOff>
      <xdr:row>32</xdr:row>
      <xdr:rowOff>31949</xdr:rowOff>
    </xdr:from>
    <xdr:ext cx="685572" cy="259045"/>
    <xdr:sp macro="" textlink="">
      <xdr:nvSpPr>
        <xdr:cNvPr id="476" name="テキスト ボックス 475">
          <a:extLst>
            <a:ext uri="{FF2B5EF4-FFF2-40B4-BE49-F238E27FC236}">
              <a16:creationId xmlns:a16="http://schemas.microsoft.com/office/drawing/2014/main" id="{67D39DD0-699C-452D-BAD8-D69849578E8F}"/>
            </a:ext>
          </a:extLst>
        </xdr:cNvPr>
        <xdr:cNvSpPr txBox="1"/>
      </xdr:nvSpPr>
      <xdr:spPr>
        <a:xfrm>
          <a:off x="17602428" y="551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7" name="直線コネクタ 476">
          <a:extLst>
            <a:ext uri="{FF2B5EF4-FFF2-40B4-BE49-F238E27FC236}">
              <a16:creationId xmlns:a16="http://schemas.microsoft.com/office/drawing/2014/main" id="{DB754CA1-5E85-4C28-9FFF-FE1C029DC273}"/>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76428</xdr:colOff>
      <xdr:row>30</xdr:row>
      <xdr:rowOff>48277</xdr:rowOff>
    </xdr:from>
    <xdr:ext cx="685572" cy="259045"/>
    <xdr:sp macro="" textlink="">
      <xdr:nvSpPr>
        <xdr:cNvPr id="478" name="テキスト ボックス 477">
          <a:extLst>
            <a:ext uri="{FF2B5EF4-FFF2-40B4-BE49-F238E27FC236}">
              <a16:creationId xmlns:a16="http://schemas.microsoft.com/office/drawing/2014/main" id="{89DDE51A-E50C-440D-BE80-993201A6887A}"/>
            </a:ext>
          </a:extLst>
        </xdr:cNvPr>
        <xdr:cNvSpPr txBox="1"/>
      </xdr:nvSpPr>
      <xdr:spPr>
        <a:xfrm>
          <a:off x="17602428" y="519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9" name="【一般廃棄物処理施設】&#10;一人当たり有形固定資産（償却資産）額グラフ枠">
          <a:extLst>
            <a:ext uri="{FF2B5EF4-FFF2-40B4-BE49-F238E27FC236}">
              <a16:creationId xmlns:a16="http://schemas.microsoft.com/office/drawing/2014/main" id="{8A577842-4117-48A6-9AD5-486525188723}"/>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144602</xdr:rowOff>
    </xdr:from>
    <xdr:to>
      <xdr:col>116</xdr:col>
      <xdr:colOff>62864</xdr:colOff>
      <xdr:row>42</xdr:row>
      <xdr:rowOff>90161</xdr:rowOff>
    </xdr:to>
    <xdr:cxnSp macro="">
      <xdr:nvCxnSpPr>
        <xdr:cNvPr id="480" name="直線コネクタ 479">
          <a:extLst>
            <a:ext uri="{FF2B5EF4-FFF2-40B4-BE49-F238E27FC236}">
              <a16:creationId xmlns:a16="http://schemas.microsoft.com/office/drawing/2014/main" id="{D980FD67-F8F2-4BE9-A022-09BC6784B7F6}"/>
            </a:ext>
          </a:extLst>
        </xdr:cNvPr>
        <xdr:cNvCxnSpPr/>
      </xdr:nvCxnSpPr>
      <xdr:spPr>
        <a:xfrm flipV="1">
          <a:off x="22160864" y="5802452"/>
          <a:ext cx="0" cy="14886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93988</xdr:rowOff>
    </xdr:from>
    <xdr:ext cx="469744" cy="259045"/>
    <xdr:sp macro="" textlink="">
      <xdr:nvSpPr>
        <xdr:cNvPr id="481" name="【一般廃棄物処理施設】&#10;一人当たり有形固定資産（償却資産）額最小値テキスト">
          <a:extLst>
            <a:ext uri="{FF2B5EF4-FFF2-40B4-BE49-F238E27FC236}">
              <a16:creationId xmlns:a16="http://schemas.microsoft.com/office/drawing/2014/main" id="{39DEB0E8-62F8-4886-9F45-BD97624EE3CC}"/>
            </a:ext>
          </a:extLst>
        </xdr:cNvPr>
        <xdr:cNvSpPr txBox="1"/>
      </xdr:nvSpPr>
      <xdr:spPr>
        <a:xfrm>
          <a:off x="22199600" y="7294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42</xdr:row>
      <xdr:rowOff>90161</xdr:rowOff>
    </xdr:from>
    <xdr:to>
      <xdr:col>116</xdr:col>
      <xdr:colOff>152400</xdr:colOff>
      <xdr:row>42</xdr:row>
      <xdr:rowOff>90161</xdr:rowOff>
    </xdr:to>
    <xdr:cxnSp macro="">
      <xdr:nvCxnSpPr>
        <xdr:cNvPr id="482" name="直線コネクタ 481">
          <a:extLst>
            <a:ext uri="{FF2B5EF4-FFF2-40B4-BE49-F238E27FC236}">
              <a16:creationId xmlns:a16="http://schemas.microsoft.com/office/drawing/2014/main" id="{F7EBDF02-8CE4-41BA-94BD-AD3559FDD7B2}"/>
            </a:ext>
          </a:extLst>
        </xdr:cNvPr>
        <xdr:cNvCxnSpPr/>
      </xdr:nvCxnSpPr>
      <xdr:spPr>
        <a:xfrm>
          <a:off x="22072600" y="72910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91279</xdr:rowOff>
    </xdr:from>
    <xdr:ext cx="690189" cy="259045"/>
    <xdr:sp macro="" textlink="">
      <xdr:nvSpPr>
        <xdr:cNvPr id="483" name="【一般廃棄物処理施設】&#10;一人当たり有形固定資産（償却資産）額最大値テキスト">
          <a:extLst>
            <a:ext uri="{FF2B5EF4-FFF2-40B4-BE49-F238E27FC236}">
              <a16:creationId xmlns:a16="http://schemas.microsoft.com/office/drawing/2014/main" id="{AFEE3C47-82DC-450B-84D7-19B6CE08E916}"/>
            </a:ext>
          </a:extLst>
        </xdr:cNvPr>
        <xdr:cNvSpPr txBox="1"/>
      </xdr:nvSpPr>
      <xdr:spPr>
        <a:xfrm>
          <a:off x="22199600" y="557767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1,369,664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144602</xdr:rowOff>
    </xdr:from>
    <xdr:to>
      <xdr:col>116</xdr:col>
      <xdr:colOff>152400</xdr:colOff>
      <xdr:row>33</xdr:row>
      <xdr:rowOff>144602</xdr:rowOff>
    </xdr:to>
    <xdr:cxnSp macro="">
      <xdr:nvCxnSpPr>
        <xdr:cNvPr id="484" name="直線コネクタ 483">
          <a:extLst>
            <a:ext uri="{FF2B5EF4-FFF2-40B4-BE49-F238E27FC236}">
              <a16:creationId xmlns:a16="http://schemas.microsoft.com/office/drawing/2014/main" id="{C119AB45-E299-4EF4-A6ED-0B54EBD20811}"/>
            </a:ext>
          </a:extLst>
        </xdr:cNvPr>
        <xdr:cNvCxnSpPr/>
      </xdr:nvCxnSpPr>
      <xdr:spPr>
        <a:xfrm>
          <a:off x="22072600" y="58024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40</xdr:row>
      <xdr:rowOff>18351</xdr:rowOff>
    </xdr:from>
    <xdr:ext cx="599010" cy="259045"/>
    <xdr:sp macro="" textlink="">
      <xdr:nvSpPr>
        <xdr:cNvPr id="485" name="【一般廃棄物処理施設】&#10;一人当たり有形固定資産（償却資産）額平均値テキスト">
          <a:extLst>
            <a:ext uri="{FF2B5EF4-FFF2-40B4-BE49-F238E27FC236}">
              <a16:creationId xmlns:a16="http://schemas.microsoft.com/office/drawing/2014/main" id="{11D048A9-AB03-465B-A1CC-41041194558F}"/>
            </a:ext>
          </a:extLst>
        </xdr:cNvPr>
        <xdr:cNvSpPr txBox="1"/>
      </xdr:nvSpPr>
      <xdr:spPr>
        <a:xfrm>
          <a:off x="22199600" y="687635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199,991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166924</xdr:rowOff>
    </xdr:from>
    <xdr:to>
      <xdr:col>116</xdr:col>
      <xdr:colOff>114300</xdr:colOff>
      <xdr:row>41</xdr:row>
      <xdr:rowOff>97074</xdr:rowOff>
    </xdr:to>
    <xdr:sp macro="" textlink="">
      <xdr:nvSpPr>
        <xdr:cNvPr id="486" name="フローチャート: 判断 485">
          <a:extLst>
            <a:ext uri="{FF2B5EF4-FFF2-40B4-BE49-F238E27FC236}">
              <a16:creationId xmlns:a16="http://schemas.microsoft.com/office/drawing/2014/main" id="{72D401AE-2A1E-4C1E-870B-56B5FF783088}"/>
            </a:ext>
          </a:extLst>
        </xdr:cNvPr>
        <xdr:cNvSpPr/>
      </xdr:nvSpPr>
      <xdr:spPr>
        <a:xfrm>
          <a:off x="22110700" y="70249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41</xdr:row>
      <xdr:rowOff>13148</xdr:rowOff>
    </xdr:from>
    <xdr:to>
      <xdr:col>112</xdr:col>
      <xdr:colOff>38100</xdr:colOff>
      <xdr:row>41</xdr:row>
      <xdr:rowOff>114748</xdr:rowOff>
    </xdr:to>
    <xdr:sp macro="" textlink="">
      <xdr:nvSpPr>
        <xdr:cNvPr id="487" name="フローチャート: 判断 486">
          <a:extLst>
            <a:ext uri="{FF2B5EF4-FFF2-40B4-BE49-F238E27FC236}">
              <a16:creationId xmlns:a16="http://schemas.microsoft.com/office/drawing/2014/main" id="{2F7FDC5D-E6E1-489E-9CDA-5A2832A4D075}"/>
            </a:ext>
          </a:extLst>
        </xdr:cNvPr>
        <xdr:cNvSpPr/>
      </xdr:nvSpPr>
      <xdr:spPr>
        <a:xfrm>
          <a:off x="21272500" y="70425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41</xdr:row>
      <xdr:rowOff>21589</xdr:rowOff>
    </xdr:from>
    <xdr:to>
      <xdr:col>107</xdr:col>
      <xdr:colOff>101600</xdr:colOff>
      <xdr:row>41</xdr:row>
      <xdr:rowOff>123189</xdr:rowOff>
    </xdr:to>
    <xdr:sp macro="" textlink="">
      <xdr:nvSpPr>
        <xdr:cNvPr id="488" name="フローチャート: 判断 487">
          <a:extLst>
            <a:ext uri="{FF2B5EF4-FFF2-40B4-BE49-F238E27FC236}">
              <a16:creationId xmlns:a16="http://schemas.microsoft.com/office/drawing/2014/main" id="{3515CCD8-F71B-4CC3-8410-1A96B26078CF}"/>
            </a:ext>
          </a:extLst>
        </xdr:cNvPr>
        <xdr:cNvSpPr/>
      </xdr:nvSpPr>
      <xdr:spPr>
        <a:xfrm>
          <a:off x="20383500" y="7051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41</xdr:row>
      <xdr:rowOff>42589</xdr:rowOff>
    </xdr:from>
    <xdr:to>
      <xdr:col>102</xdr:col>
      <xdr:colOff>165100</xdr:colOff>
      <xdr:row>41</xdr:row>
      <xdr:rowOff>144189</xdr:rowOff>
    </xdr:to>
    <xdr:sp macro="" textlink="">
      <xdr:nvSpPr>
        <xdr:cNvPr id="489" name="フローチャート: 判断 488">
          <a:extLst>
            <a:ext uri="{FF2B5EF4-FFF2-40B4-BE49-F238E27FC236}">
              <a16:creationId xmlns:a16="http://schemas.microsoft.com/office/drawing/2014/main" id="{CB450AEC-DD69-4B4C-860E-71A557AD7931}"/>
            </a:ext>
          </a:extLst>
        </xdr:cNvPr>
        <xdr:cNvSpPr/>
      </xdr:nvSpPr>
      <xdr:spPr>
        <a:xfrm>
          <a:off x="19494500" y="7072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41</xdr:row>
      <xdr:rowOff>41448</xdr:rowOff>
    </xdr:from>
    <xdr:to>
      <xdr:col>98</xdr:col>
      <xdr:colOff>38100</xdr:colOff>
      <xdr:row>41</xdr:row>
      <xdr:rowOff>143048</xdr:rowOff>
    </xdr:to>
    <xdr:sp macro="" textlink="">
      <xdr:nvSpPr>
        <xdr:cNvPr id="490" name="フローチャート: 判断 489">
          <a:extLst>
            <a:ext uri="{FF2B5EF4-FFF2-40B4-BE49-F238E27FC236}">
              <a16:creationId xmlns:a16="http://schemas.microsoft.com/office/drawing/2014/main" id="{3ED891B4-119D-4865-AE89-6FDEF5789628}"/>
            </a:ext>
          </a:extLst>
        </xdr:cNvPr>
        <xdr:cNvSpPr/>
      </xdr:nvSpPr>
      <xdr:spPr>
        <a:xfrm>
          <a:off x="18605500" y="70708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91" name="テキスト ボックス 490">
          <a:extLst>
            <a:ext uri="{FF2B5EF4-FFF2-40B4-BE49-F238E27FC236}">
              <a16:creationId xmlns:a16="http://schemas.microsoft.com/office/drawing/2014/main" id="{D3852843-E624-4EFD-8DC8-1F09ED26BA31}"/>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92" name="テキスト ボックス 491">
          <a:extLst>
            <a:ext uri="{FF2B5EF4-FFF2-40B4-BE49-F238E27FC236}">
              <a16:creationId xmlns:a16="http://schemas.microsoft.com/office/drawing/2014/main" id="{EA9E122A-F4EC-4B6A-B088-025077BB968E}"/>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93" name="テキスト ボックス 492">
          <a:extLst>
            <a:ext uri="{FF2B5EF4-FFF2-40B4-BE49-F238E27FC236}">
              <a16:creationId xmlns:a16="http://schemas.microsoft.com/office/drawing/2014/main" id="{682076DA-ED9C-4827-ADC5-201538588F8E}"/>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94" name="テキスト ボックス 493">
          <a:extLst>
            <a:ext uri="{FF2B5EF4-FFF2-40B4-BE49-F238E27FC236}">
              <a16:creationId xmlns:a16="http://schemas.microsoft.com/office/drawing/2014/main" id="{E7B7D3C5-632A-4597-8C31-0EA5ED788DB1}"/>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95" name="テキスト ボックス 494">
          <a:extLst>
            <a:ext uri="{FF2B5EF4-FFF2-40B4-BE49-F238E27FC236}">
              <a16:creationId xmlns:a16="http://schemas.microsoft.com/office/drawing/2014/main" id="{625F34B6-BDD9-445D-958E-16437B056B3C}"/>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41</xdr:row>
      <xdr:rowOff>42208</xdr:rowOff>
    </xdr:from>
    <xdr:to>
      <xdr:col>116</xdr:col>
      <xdr:colOff>114300</xdr:colOff>
      <xdr:row>41</xdr:row>
      <xdr:rowOff>143808</xdr:rowOff>
    </xdr:to>
    <xdr:sp macro="" textlink="">
      <xdr:nvSpPr>
        <xdr:cNvPr id="496" name="楕円 495">
          <a:extLst>
            <a:ext uri="{FF2B5EF4-FFF2-40B4-BE49-F238E27FC236}">
              <a16:creationId xmlns:a16="http://schemas.microsoft.com/office/drawing/2014/main" id="{86B9C7C0-5FBA-4B76-95F0-B3F22EDA916F}"/>
            </a:ext>
          </a:extLst>
        </xdr:cNvPr>
        <xdr:cNvSpPr/>
      </xdr:nvSpPr>
      <xdr:spPr>
        <a:xfrm>
          <a:off x="22110700" y="70716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41</xdr:row>
      <xdr:rowOff>20635</xdr:rowOff>
    </xdr:from>
    <xdr:ext cx="599010" cy="259045"/>
    <xdr:sp macro="" textlink="">
      <xdr:nvSpPr>
        <xdr:cNvPr id="497" name="【一般廃棄物処理施設】&#10;一人当たり有形固定資産（償却資産）額該当値テキスト">
          <a:extLst>
            <a:ext uri="{FF2B5EF4-FFF2-40B4-BE49-F238E27FC236}">
              <a16:creationId xmlns:a16="http://schemas.microsoft.com/office/drawing/2014/main" id="{4838248E-A32E-4916-B637-0108CDC2B430}"/>
            </a:ext>
          </a:extLst>
        </xdr:cNvPr>
        <xdr:cNvSpPr txBox="1"/>
      </xdr:nvSpPr>
      <xdr:spPr>
        <a:xfrm>
          <a:off x="22199600" y="70500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157,060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41</xdr:row>
      <xdr:rowOff>59910</xdr:rowOff>
    </xdr:from>
    <xdr:to>
      <xdr:col>112</xdr:col>
      <xdr:colOff>38100</xdr:colOff>
      <xdr:row>41</xdr:row>
      <xdr:rowOff>161510</xdr:rowOff>
    </xdr:to>
    <xdr:sp macro="" textlink="">
      <xdr:nvSpPr>
        <xdr:cNvPr id="498" name="楕円 497">
          <a:extLst>
            <a:ext uri="{FF2B5EF4-FFF2-40B4-BE49-F238E27FC236}">
              <a16:creationId xmlns:a16="http://schemas.microsoft.com/office/drawing/2014/main" id="{597BF494-C68E-423D-A819-88B788E5B016}"/>
            </a:ext>
          </a:extLst>
        </xdr:cNvPr>
        <xdr:cNvSpPr/>
      </xdr:nvSpPr>
      <xdr:spPr>
        <a:xfrm>
          <a:off x="21272500" y="7089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41</xdr:row>
      <xdr:rowOff>93008</xdr:rowOff>
    </xdr:from>
    <xdr:to>
      <xdr:col>116</xdr:col>
      <xdr:colOff>63500</xdr:colOff>
      <xdr:row>41</xdr:row>
      <xdr:rowOff>110710</xdr:rowOff>
    </xdr:to>
    <xdr:cxnSp macro="">
      <xdr:nvCxnSpPr>
        <xdr:cNvPr id="499" name="直線コネクタ 498">
          <a:extLst>
            <a:ext uri="{FF2B5EF4-FFF2-40B4-BE49-F238E27FC236}">
              <a16:creationId xmlns:a16="http://schemas.microsoft.com/office/drawing/2014/main" id="{C75A612A-90EC-406F-8D34-EEB523571AB2}"/>
            </a:ext>
          </a:extLst>
        </xdr:cNvPr>
        <xdr:cNvCxnSpPr/>
      </xdr:nvCxnSpPr>
      <xdr:spPr>
        <a:xfrm flipV="1">
          <a:off x="21323300" y="7122458"/>
          <a:ext cx="838200" cy="177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41</xdr:row>
      <xdr:rowOff>62600</xdr:rowOff>
    </xdr:from>
    <xdr:to>
      <xdr:col>107</xdr:col>
      <xdr:colOff>101600</xdr:colOff>
      <xdr:row>41</xdr:row>
      <xdr:rowOff>164200</xdr:rowOff>
    </xdr:to>
    <xdr:sp macro="" textlink="">
      <xdr:nvSpPr>
        <xdr:cNvPr id="500" name="楕円 499">
          <a:extLst>
            <a:ext uri="{FF2B5EF4-FFF2-40B4-BE49-F238E27FC236}">
              <a16:creationId xmlns:a16="http://schemas.microsoft.com/office/drawing/2014/main" id="{8A936954-8009-4476-8968-051E7F685F52}"/>
            </a:ext>
          </a:extLst>
        </xdr:cNvPr>
        <xdr:cNvSpPr/>
      </xdr:nvSpPr>
      <xdr:spPr>
        <a:xfrm>
          <a:off x="20383500" y="7092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41</xdr:row>
      <xdr:rowOff>110710</xdr:rowOff>
    </xdr:from>
    <xdr:to>
      <xdr:col>111</xdr:col>
      <xdr:colOff>177800</xdr:colOff>
      <xdr:row>41</xdr:row>
      <xdr:rowOff>113400</xdr:rowOff>
    </xdr:to>
    <xdr:cxnSp macro="">
      <xdr:nvCxnSpPr>
        <xdr:cNvPr id="501" name="直線コネクタ 500">
          <a:extLst>
            <a:ext uri="{FF2B5EF4-FFF2-40B4-BE49-F238E27FC236}">
              <a16:creationId xmlns:a16="http://schemas.microsoft.com/office/drawing/2014/main" id="{E90A7351-9707-49AA-8463-86BA3FB466B2}"/>
            </a:ext>
          </a:extLst>
        </xdr:cNvPr>
        <xdr:cNvCxnSpPr/>
      </xdr:nvCxnSpPr>
      <xdr:spPr>
        <a:xfrm flipV="1">
          <a:off x="20434300" y="7140160"/>
          <a:ext cx="889000" cy="26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41</xdr:row>
      <xdr:rowOff>68729</xdr:rowOff>
    </xdr:from>
    <xdr:to>
      <xdr:col>102</xdr:col>
      <xdr:colOff>165100</xdr:colOff>
      <xdr:row>41</xdr:row>
      <xdr:rowOff>170329</xdr:rowOff>
    </xdr:to>
    <xdr:sp macro="" textlink="">
      <xdr:nvSpPr>
        <xdr:cNvPr id="502" name="楕円 501">
          <a:extLst>
            <a:ext uri="{FF2B5EF4-FFF2-40B4-BE49-F238E27FC236}">
              <a16:creationId xmlns:a16="http://schemas.microsoft.com/office/drawing/2014/main" id="{33526FE1-D6FE-41A4-8D37-84548B9D7B54}"/>
            </a:ext>
          </a:extLst>
        </xdr:cNvPr>
        <xdr:cNvSpPr/>
      </xdr:nvSpPr>
      <xdr:spPr>
        <a:xfrm>
          <a:off x="19494500" y="70981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41</xdr:row>
      <xdr:rowOff>113400</xdr:rowOff>
    </xdr:from>
    <xdr:to>
      <xdr:col>107</xdr:col>
      <xdr:colOff>50800</xdr:colOff>
      <xdr:row>41</xdr:row>
      <xdr:rowOff>119529</xdr:rowOff>
    </xdr:to>
    <xdr:cxnSp macro="">
      <xdr:nvCxnSpPr>
        <xdr:cNvPr id="503" name="直線コネクタ 502">
          <a:extLst>
            <a:ext uri="{FF2B5EF4-FFF2-40B4-BE49-F238E27FC236}">
              <a16:creationId xmlns:a16="http://schemas.microsoft.com/office/drawing/2014/main" id="{CE677F39-27DC-45E8-9A0C-8BCA5EB1B73B}"/>
            </a:ext>
          </a:extLst>
        </xdr:cNvPr>
        <xdr:cNvCxnSpPr/>
      </xdr:nvCxnSpPr>
      <xdr:spPr>
        <a:xfrm flipV="1">
          <a:off x="19545300" y="7142850"/>
          <a:ext cx="889000" cy="61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41</xdr:row>
      <xdr:rowOff>120823</xdr:rowOff>
    </xdr:from>
    <xdr:to>
      <xdr:col>98</xdr:col>
      <xdr:colOff>38100</xdr:colOff>
      <xdr:row>42</xdr:row>
      <xdr:rowOff>50973</xdr:rowOff>
    </xdr:to>
    <xdr:sp macro="" textlink="">
      <xdr:nvSpPr>
        <xdr:cNvPr id="504" name="楕円 503">
          <a:extLst>
            <a:ext uri="{FF2B5EF4-FFF2-40B4-BE49-F238E27FC236}">
              <a16:creationId xmlns:a16="http://schemas.microsoft.com/office/drawing/2014/main" id="{E220134A-A04B-402F-8402-0A90F19B4E68}"/>
            </a:ext>
          </a:extLst>
        </xdr:cNvPr>
        <xdr:cNvSpPr/>
      </xdr:nvSpPr>
      <xdr:spPr>
        <a:xfrm>
          <a:off x="18605500" y="71502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41</xdr:row>
      <xdr:rowOff>119529</xdr:rowOff>
    </xdr:from>
    <xdr:to>
      <xdr:col>102</xdr:col>
      <xdr:colOff>114300</xdr:colOff>
      <xdr:row>42</xdr:row>
      <xdr:rowOff>173</xdr:rowOff>
    </xdr:to>
    <xdr:cxnSp macro="">
      <xdr:nvCxnSpPr>
        <xdr:cNvPr id="505" name="直線コネクタ 504">
          <a:extLst>
            <a:ext uri="{FF2B5EF4-FFF2-40B4-BE49-F238E27FC236}">
              <a16:creationId xmlns:a16="http://schemas.microsoft.com/office/drawing/2014/main" id="{39AD9237-80DD-4346-8C7F-645F545DC945}"/>
            </a:ext>
          </a:extLst>
        </xdr:cNvPr>
        <xdr:cNvCxnSpPr/>
      </xdr:nvCxnSpPr>
      <xdr:spPr>
        <a:xfrm flipV="1">
          <a:off x="18656300" y="7148979"/>
          <a:ext cx="889000" cy="520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56095</xdr:colOff>
      <xdr:row>39</xdr:row>
      <xdr:rowOff>131275</xdr:rowOff>
    </xdr:from>
    <xdr:ext cx="599010" cy="259045"/>
    <xdr:sp macro="" textlink="">
      <xdr:nvSpPr>
        <xdr:cNvPr id="506" name="n_1aveValue【一般廃棄物処理施設】&#10;一人当たり有形固定資産（償却資産）額">
          <a:extLst>
            <a:ext uri="{FF2B5EF4-FFF2-40B4-BE49-F238E27FC236}">
              <a16:creationId xmlns:a16="http://schemas.microsoft.com/office/drawing/2014/main" id="{FE8289FD-ED51-4EE7-B145-E75C8DEC5779}"/>
            </a:ext>
          </a:extLst>
        </xdr:cNvPr>
        <xdr:cNvSpPr txBox="1"/>
      </xdr:nvSpPr>
      <xdr:spPr>
        <a:xfrm>
          <a:off x="21011095" y="68178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183,755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39</xdr:row>
      <xdr:rowOff>139716</xdr:rowOff>
    </xdr:from>
    <xdr:ext cx="599010" cy="259045"/>
    <xdr:sp macro="" textlink="">
      <xdr:nvSpPr>
        <xdr:cNvPr id="507" name="n_2aveValue【一般廃棄物処理施設】&#10;一人当たり有形固定資産（償却資産）額">
          <a:extLst>
            <a:ext uri="{FF2B5EF4-FFF2-40B4-BE49-F238E27FC236}">
              <a16:creationId xmlns:a16="http://schemas.microsoft.com/office/drawing/2014/main" id="{07A045C5-7E8A-47CC-8E17-DEF27D5EA340}"/>
            </a:ext>
          </a:extLst>
        </xdr:cNvPr>
        <xdr:cNvSpPr txBox="1"/>
      </xdr:nvSpPr>
      <xdr:spPr>
        <a:xfrm>
          <a:off x="20134795" y="68262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176,001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39</xdr:row>
      <xdr:rowOff>160716</xdr:rowOff>
    </xdr:from>
    <xdr:ext cx="599010" cy="259045"/>
    <xdr:sp macro="" textlink="">
      <xdr:nvSpPr>
        <xdr:cNvPr id="508" name="n_3aveValue【一般廃棄物処理施設】&#10;一人当たり有形固定資産（償却資産）額">
          <a:extLst>
            <a:ext uri="{FF2B5EF4-FFF2-40B4-BE49-F238E27FC236}">
              <a16:creationId xmlns:a16="http://schemas.microsoft.com/office/drawing/2014/main" id="{F48BAE42-2A10-4846-96C4-19C8E94521E9}"/>
            </a:ext>
          </a:extLst>
        </xdr:cNvPr>
        <xdr:cNvSpPr txBox="1"/>
      </xdr:nvSpPr>
      <xdr:spPr>
        <a:xfrm>
          <a:off x="19245795" y="68472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39</xdr:row>
      <xdr:rowOff>159575</xdr:rowOff>
    </xdr:from>
    <xdr:ext cx="599010" cy="259045"/>
    <xdr:sp macro="" textlink="">
      <xdr:nvSpPr>
        <xdr:cNvPr id="509" name="n_4aveValue【一般廃棄物処理施設】&#10;一人当たり有形固定資産（償却資産）額">
          <a:extLst>
            <a:ext uri="{FF2B5EF4-FFF2-40B4-BE49-F238E27FC236}">
              <a16:creationId xmlns:a16="http://schemas.microsoft.com/office/drawing/2014/main" id="{B537C7B3-355B-4981-BDF2-8A747E2D7018}"/>
            </a:ext>
          </a:extLst>
        </xdr:cNvPr>
        <xdr:cNvSpPr txBox="1"/>
      </xdr:nvSpPr>
      <xdr:spPr>
        <a:xfrm>
          <a:off x="18356795" y="68461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157,758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56095</xdr:colOff>
      <xdr:row>41</xdr:row>
      <xdr:rowOff>152637</xdr:rowOff>
    </xdr:from>
    <xdr:ext cx="599010" cy="259045"/>
    <xdr:sp macro="" textlink="">
      <xdr:nvSpPr>
        <xdr:cNvPr id="510" name="n_1mainValue【一般廃棄物処理施設】&#10;一人当たり有形固定資産（償却資産）額">
          <a:extLst>
            <a:ext uri="{FF2B5EF4-FFF2-40B4-BE49-F238E27FC236}">
              <a16:creationId xmlns:a16="http://schemas.microsoft.com/office/drawing/2014/main" id="{C903CB19-27C5-4057-8E8D-3D03A284EB99}"/>
            </a:ext>
          </a:extLst>
        </xdr:cNvPr>
        <xdr:cNvSpPr txBox="1"/>
      </xdr:nvSpPr>
      <xdr:spPr>
        <a:xfrm>
          <a:off x="21011095" y="71820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140,798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41</xdr:row>
      <xdr:rowOff>155327</xdr:rowOff>
    </xdr:from>
    <xdr:ext cx="599010" cy="259045"/>
    <xdr:sp macro="" textlink="">
      <xdr:nvSpPr>
        <xdr:cNvPr id="511" name="n_2mainValue【一般廃棄物処理施設】&#10;一人当たり有形固定資産（償却資産）額">
          <a:extLst>
            <a:ext uri="{FF2B5EF4-FFF2-40B4-BE49-F238E27FC236}">
              <a16:creationId xmlns:a16="http://schemas.microsoft.com/office/drawing/2014/main" id="{0894D718-118A-410B-A9E9-E4F7801FECAC}"/>
            </a:ext>
          </a:extLst>
        </xdr:cNvPr>
        <xdr:cNvSpPr txBox="1"/>
      </xdr:nvSpPr>
      <xdr:spPr>
        <a:xfrm>
          <a:off x="20134795" y="71847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138,327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41</xdr:row>
      <xdr:rowOff>161456</xdr:rowOff>
    </xdr:from>
    <xdr:ext cx="599010" cy="259045"/>
    <xdr:sp macro="" textlink="">
      <xdr:nvSpPr>
        <xdr:cNvPr id="512" name="n_3mainValue【一般廃棄物処理施設】&#10;一人当たり有形固定資産（償却資産）額">
          <a:extLst>
            <a:ext uri="{FF2B5EF4-FFF2-40B4-BE49-F238E27FC236}">
              <a16:creationId xmlns:a16="http://schemas.microsoft.com/office/drawing/2014/main" id="{BC1632B9-B031-48EE-96B2-997A2396960F}"/>
            </a:ext>
          </a:extLst>
        </xdr:cNvPr>
        <xdr:cNvSpPr txBox="1"/>
      </xdr:nvSpPr>
      <xdr:spPr>
        <a:xfrm>
          <a:off x="19245795" y="71909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132,696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42</xdr:row>
      <xdr:rowOff>42100</xdr:rowOff>
    </xdr:from>
    <xdr:ext cx="534377" cy="259045"/>
    <xdr:sp macro="" textlink="">
      <xdr:nvSpPr>
        <xdr:cNvPr id="513" name="n_4mainValue【一般廃棄物処理施設】&#10;一人当たり有形固定資産（償却資産）額">
          <a:extLst>
            <a:ext uri="{FF2B5EF4-FFF2-40B4-BE49-F238E27FC236}">
              <a16:creationId xmlns:a16="http://schemas.microsoft.com/office/drawing/2014/main" id="{5A012E28-60FD-481F-8AE0-2E4DC6CD178D}"/>
            </a:ext>
          </a:extLst>
        </xdr:cNvPr>
        <xdr:cNvSpPr txBox="1"/>
      </xdr:nvSpPr>
      <xdr:spPr>
        <a:xfrm>
          <a:off x="18389111" y="72430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84,841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14" name="正方形/長方形 513">
          <a:extLst>
            <a:ext uri="{FF2B5EF4-FFF2-40B4-BE49-F238E27FC236}">
              <a16:creationId xmlns:a16="http://schemas.microsoft.com/office/drawing/2014/main" id="{AEEFA2C9-D6F3-4AB4-B3A9-B9CD3802DF9D}"/>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15" name="正方形/長方形 514">
          <a:extLst>
            <a:ext uri="{FF2B5EF4-FFF2-40B4-BE49-F238E27FC236}">
              <a16:creationId xmlns:a16="http://schemas.microsoft.com/office/drawing/2014/main" id="{7B3D4F84-57E6-4A83-92F9-6BD51FD469D7}"/>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16" name="正方形/長方形 515">
          <a:extLst>
            <a:ext uri="{FF2B5EF4-FFF2-40B4-BE49-F238E27FC236}">
              <a16:creationId xmlns:a16="http://schemas.microsoft.com/office/drawing/2014/main" id="{3206A271-AABF-4178-B5E9-EAE4368CD0FC}"/>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7" name="正方形/長方形 516">
          <a:extLst>
            <a:ext uri="{FF2B5EF4-FFF2-40B4-BE49-F238E27FC236}">
              <a16:creationId xmlns:a16="http://schemas.microsoft.com/office/drawing/2014/main" id="{0BED4F3A-3AF4-46AD-A321-DD95F9BF2379}"/>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8" name="正方形/長方形 517">
          <a:extLst>
            <a:ext uri="{FF2B5EF4-FFF2-40B4-BE49-F238E27FC236}">
              <a16:creationId xmlns:a16="http://schemas.microsoft.com/office/drawing/2014/main" id="{4C3094B9-9EB3-4393-AE8F-3CC7C33B3FB0}"/>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9" name="正方形/長方形 518">
          <a:extLst>
            <a:ext uri="{FF2B5EF4-FFF2-40B4-BE49-F238E27FC236}">
              <a16:creationId xmlns:a16="http://schemas.microsoft.com/office/drawing/2014/main" id="{D83C9DA0-9C72-4F44-A4B5-95319A858700}"/>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20" name="正方形/長方形 519">
          <a:extLst>
            <a:ext uri="{FF2B5EF4-FFF2-40B4-BE49-F238E27FC236}">
              <a16:creationId xmlns:a16="http://schemas.microsoft.com/office/drawing/2014/main" id="{6AAC3740-85E2-4FFB-B6AC-795C516B43E4}"/>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21" name="正方形/長方形 520">
          <a:extLst>
            <a:ext uri="{FF2B5EF4-FFF2-40B4-BE49-F238E27FC236}">
              <a16:creationId xmlns:a16="http://schemas.microsoft.com/office/drawing/2014/main" id="{1B3DB613-8A4D-48EC-B26C-DD1F60EF41BD}"/>
            </a:ext>
          </a:extLst>
        </xdr:cNvPr>
        <xdr:cNvSpPr/>
      </xdr:nvSpPr>
      <xdr:spPr>
        <a:xfrm>
          <a:off x="12446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522" name="正方形/長方形 521">
          <a:extLst>
            <a:ext uri="{FF2B5EF4-FFF2-40B4-BE49-F238E27FC236}">
              <a16:creationId xmlns:a16="http://schemas.microsoft.com/office/drawing/2014/main" id="{EDC9E76B-E5AB-45C7-872A-B349E4F58054}"/>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23" name="正方形/長方形 522">
          <a:extLst>
            <a:ext uri="{FF2B5EF4-FFF2-40B4-BE49-F238E27FC236}">
              <a16:creationId xmlns:a16="http://schemas.microsoft.com/office/drawing/2014/main" id="{F145D814-689F-4692-883C-119EFFC789E6}"/>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24" name="正方形/長方形 523">
          <a:extLst>
            <a:ext uri="{FF2B5EF4-FFF2-40B4-BE49-F238E27FC236}">
              <a16:creationId xmlns:a16="http://schemas.microsoft.com/office/drawing/2014/main" id="{A8D7FD5F-F8A6-4BE4-83C2-453ABF770153}"/>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25" name="正方形/長方形 524">
          <a:extLst>
            <a:ext uri="{FF2B5EF4-FFF2-40B4-BE49-F238E27FC236}">
              <a16:creationId xmlns:a16="http://schemas.microsoft.com/office/drawing/2014/main" id="{5CE77E00-A7FA-4C00-9783-6B4E1C8BC384}"/>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26" name="正方形/長方形 525">
          <a:extLst>
            <a:ext uri="{FF2B5EF4-FFF2-40B4-BE49-F238E27FC236}">
              <a16:creationId xmlns:a16="http://schemas.microsoft.com/office/drawing/2014/main" id="{D1732859-23C1-4C24-9FEA-AB05DC222668}"/>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27" name="正方形/長方形 526">
          <a:extLst>
            <a:ext uri="{FF2B5EF4-FFF2-40B4-BE49-F238E27FC236}">
              <a16:creationId xmlns:a16="http://schemas.microsoft.com/office/drawing/2014/main" id="{4A0B44CB-63AE-4108-9972-59089BE13387}"/>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28" name="正方形/長方形 527">
          <a:extLst>
            <a:ext uri="{FF2B5EF4-FFF2-40B4-BE49-F238E27FC236}">
              <a16:creationId xmlns:a16="http://schemas.microsoft.com/office/drawing/2014/main" id="{D2D3B09B-16C1-4523-8E5A-0172114423E7}"/>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29" name="正方形/長方形 528">
          <a:extLst>
            <a:ext uri="{FF2B5EF4-FFF2-40B4-BE49-F238E27FC236}">
              <a16:creationId xmlns:a16="http://schemas.microsoft.com/office/drawing/2014/main" id="{A07AA3B3-2D4C-42EF-A8B6-09F7F1192E5A}"/>
            </a:ext>
          </a:extLst>
        </xdr:cNvPr>
        <xdr:cNvSpPr/>
      </xdr:nvSpPr>
      <xdr:spPr>
        <a:xfrm>
          <a:off x="18288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530" name="正方形/長方形 529">
          <a:extLst>
            <a:ext uri="{FF2B5EF4-FFF2-40B4-BE49-F238E27FC236}">
              <a16:creationId xmlns:a16="http://schemas.microsoft.com/office/drawing/2014/main" id="{33834BDD-97F4-49F8-A56F-7866749AD7B2}"/>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531" name="正方形/長方形 530">
          <a:extLst>
            <a:ext uri="{FF2B5EF4-FFF2-40B4-BE49-F238E27FC236}">
              <a16:creationId xmlns:a16="http://schemas.microsoft.com/office/drawing/2014/main" id="{5B6DE2C8-8865-45B2-9C00-8E62AD47AEC1}"/>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532" name="正方形/長方形 531">
          <a:extLst>
            <a:ext uri="{FF2B5EF4-FFF2-40B4-BE49-F238E27FC236}">
              <a16:creationId xmlns:a16="http://schemas.microsoft.com/office/drawing/2014/main" id="{6BF100B0-9AF2-4B2E-AD3B-567100B7DB47}"/>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60/113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533" name="正方形/長方形 532">
          <a:extLst>
            <a:ext uri="{FF2B5EF4-FFF2-40B4-BE49-F238E27FC236}">
              <a16:creationId xmlns:a16="http://schemas.microsoft.com/office/drawing/2014/main" id="{1CC05900-4435-4ECB-8C59-98F01BFB5377}"/>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534" name="正方形/長方形 533">
          <a:extLst>
            <a:ext uri="{FF2B5EF4-FFF2-40B4-BE49-F238E27FC236}">
              <a16:creationId xmlns:a16="http://schemas.microsoft.com/office/drawing/2014/main" id="{37D51083-7085-49AD-B483-B1F4673F0530}"/>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535" name="正方形/長方形 534">
          <a:extLst>
            <a:ext uri="{FF2B5EF4-FFF2-40B4-BE49-F238E27FC236}">
              <a16:creationId xmlns:a16="http://schemas.microsoft.com/office/drawing/2014/main" id="{C392CFCC-11AB-4E27-84EA-C30651347F7D}"/>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536" name="正方形/長方形 535">
          <a:extLst>
            <a:ext uri="{FF2B5EF4-FFF2-40B4-BE49-F238E27FC236}">
              <a16:creationId xmlns:a16="http://schemas.microsoft.com/office/drawing/2014/main" id="{279680FF-63C5-4ACB-BA41-E2045D24E748}"/>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537" name="正方形/長方形 536">
          <a:extLst>
            <a:ext uri="{FF2B5EF4-FFF2-40B4-BE49-F238E27FC236}">
              <a16:creationId xmlns:a16="http://schemas.microsoft.com/office/drawing/2014/main" id="{380E6D32-54C2-4809-B0B5-BFA1AB19E961}"/>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538" name="テキスト ボックス 537">
          <a:extLst>
            <a:ext uri="{FF2B5EF4-FFF2-40B4-BE49-F238E27FC236}">
              <a16:creationId xmlns:a16="http://schemas.microsoft.com/office/drawing/2014/main" id="{9DDEE88D-9C98-4A0C-9363-BADF50452568}"/>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539" name="直線コネクタ 538">
          <a:extLst>
            <a:ext uri="{FF2B5EF4-FFF2-40B4-BE49-F238E27FC236}">
              <a16:creationId xmlns:a16="http://schemas.microsoft.com/office/drawing/2014/main" id="{37635751-2C81-46A0-A875-3F48ECDBBEB6}"/>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540" name="テキスト ボックス 539">
          <a:extLst>
            <a:ext uri="{FF2B5EF4-FFF2-40B4-BE49-F238E27FC236}">
              <a16:creationId xmlns:a16="http://schemas.microsoft.com/office/drawing/2014/main" id="{7E4E9AF5-6DAF-4409-9E28-59D9B29C17D4}"/>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168729</xdr:rowOff>
    </xdr:from>
    <xdr:to>
      <xdr:col>89</xdr:col>
      <xdr:colOff>177800</xdr:colOff>
      <xdr:row>86</xdr:row>
      <xdr:rowOff>168729</xdr:rowOff>
    </xdr:to>
    <xdr:cxnSp macro="">
      <xdr:nvCxnSpPr>
        <xdr:cNvPr id="541" name="直線コネクタ 540">
          <a:extLst>
            <a:ext uri="{FF2B5EF4-FFF2-40B4-BE49-F238E27FC236}">
              <a16:creationId xmlns:a16="http://schemas.microsoft.com/office/drawing/2014/main" id="{2ED3F59E-C33F-4775-BF3E-AE20B371F86F}"/>
            </a:ext>
          </a:extLst>
        </xdr:cNvPr>
        <xdr:cNvCxnSpPr/>
      </xdr:nvCxnSpPr>
      <xdr:spPr>
        <a:xfrm>
          <a:off x="12446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86</xdr:row>
      <xdr:rowOff>26506</xdr:rowOff>
    </xdr:from>
    <xdr:ext cx="467179" cy="259045"/>
    <xdr:sp macro="" textlink="">
      <xdr:nvSpPr>
        <xdr:cNvPr id="542" name="テキスト ボックス 541">
          <a:extLst>
            <a:ext uri="{FF2B5EF4-FFF2-40B4-BE49-F238E27FC236}">
              <a16:creationId xmlns:a16="http://schemas.microsoft.com/office/drawing/2014/main" id="{B308E5F3-5501-4D66-BF84-D87DB2844E10}"/>
            </a:ext>
          </a:extLst>
        </xdr:cNvPr>
        <xdr:cNvSpPr txBox="1"/>
      </xdr:nvSpPr>
      <xdr:spPr>
        <a:xfrm>
          <a:off x="11978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85</xdr:row>
      <xdr:rowOff>13607</xdr:rowOff>
    </xdr:from>
    <xdr:to>
      <xdr:col>89</xdr:col>
      <xdr:colOff>177800</xdr:colOff>
      <xdr:row>85</xdr:row>
      <xdr:rowOff>13607</xdr:rowOff>
    </xdr:to>
    <xdr:cxnSp macro="">
      <xdr:nvCxnSpPr>
        <xdr:cNvPr id="543" name="直線コネクタ 542">
          <a:extLst>
            <a:ext uri="{FF2B5EF4-FFF2-40B4-BE49-F238E27FC236}">
              <a16:creationId xmlns:a16="http://schemas.microsoft.com/office/drawing/2014/main" id="{1B74310A-6A67-403F-9783-A61D7D228DED}"/>
            </a:ext>
          </a:extLst>
        </xdr:cNvPr>
        <xdr:cNvCxnSpPr/>
      </xdr:nvCxnSpPr>
      <xdr:spPr>
        <a:xfrm>
          <a:off x="12446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84</xdr:row>
      <xdr:rowOff>42834</xdr:rowOff>
    </xdr:from>
    <xdr:ext cx="403059" cy="259045"/>
    <xdr:sp macro="" textlink="">
      <xdr:nvSpPr>
        <xdr:cNvPr id="544" name="テキスト ボックス 543">
          <a:extLst>
            <a:ext uri="{FF2B5EF4-FFF2-40B4-BE49-F238E27FC236}">
              <a16:creationId xmlns:a16="http://schemas.microsoft.com/office/drawing/2014/main" id="{A5196E1B-DF96-47DB-B850-CEAA6F5DD6D1}"/>
            </a:ext>
          </a:extLst>
        </xdr:cNvPr>
        <xdr:cNvSpPr txBox="1"/>
      </xdr:nvSpPr>
      <xdr:spPr>
        <a:xfrm>
          <a:off x="12042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29936</xdr:rowOff>
    </xdr:from>
    <xdr:to>
      <xdr:col>89</xdr:col>
      <xdr:colOff>177800</xdr:colOff>
      <xdr:row>83</xdr:row>
      <xdr:rowOff>29936</xdr:rowOff>
    </xdr:to>
    <xdr:cxnSp macro="">
      <xdr:nvCxnSpPr>
        <xdr:cNvPr id="545" name="直線コネクタ 544">
          <a:extLst>
            <a:ext uri="{FF2B5EF4-FFF2-40B4-BE49-F238E27FC236}">
              <a16:creationId xmlns:a16="http://schemas.microsoft.com/office/drawing/2014/main" id="{19BAE5E1-BAB6-4961-B3D2-FAE16872A277}"/>
            </a:ext>
          </a:extLst>
        </xdr:cNvPr>
        <xdr:cNvCxnSpPr/>
      </xdr:nvCxnSpPr>
      <xdr:spPr>
        <a:xfrm>
          <a:off x="12446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82</xdr:row>
      <xdr:rowOff>59163</xdr:rowOff>
    </xdr:from>
    <xdr:ext cx="403059" cy="259045"/>
    <xdr:sp macro="" textlink="">
      <xdr:nvSpPr>
        <xdr:cNvPr id="546" name="テキスト ボックス 545">
          <a:extLst>
            <a:ext uri="{FF2B5EF4-FFF2-40B4-BE49-F238E27FC236}">
              <a16:creationId xmlns:a16="http://schemas.microsoft.com/office/drawing/2014/main" id="{95C536BB-FE84-4EA8-87AA-0FF0E6F4C34A}"/>
            </a:ext>
          </a:extLst>
        </xdr:cNvPr>
        <xdr:cNvSpPr txBox="1"/>
      </xdr:nvSpPr>
      <xdr:spPr>
        <a:xfrm>
          <a:off x="12042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46264</xdr:rowOff>
    </xdr:from>
    <xdr:to>
      <xdr:col>89</xdr:col>
      <xdr:colOff>177800</xdr:colOff>
      <xdr:row>81</xdr:row>
      <xdr:rowOff>46264</xdr:rowOff>
    </xdr:to>
    <xdr:cxnSp macro="">
      <xdr:nvCxnSpPr>
        <xdr:cNvPr id="547" name="直線コネクタ 546">
          <a:extLst>
            <a:ext uri="{FF2B5EF4-FFF2-40B4-BE49-F238E27FC236}">
              <a16:creationId xmlns:a16="http://schemas.microsoft.com/office/drawing/2014/main" id="{B1DC7497-D1D7-4ADA-B6A0-774314FDA0FF}"/>
            </a:ext>
          </a:extLst>
        </xdr:cNvPr>
        <xdr:cNvCxnSpPr/>
      </xdr:nvCxnSpPr>
      <xdr:spPr>
        <a:xfrm>
          <a:off x="12446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80</xdr:row>
      <xdr:rowOff>75491</xdr:rowOff>
    </xdr:from>
    <xdr:ext cx="403059" cy="259045"/>
    <xdr:sp macro="" textlink="">
      <xdr:nvSpPr>
        <xdr:cNvPr id="548" name="テキスト ボックス 547">
          <a:extLst>
            <a:ext uri="{FF2B5EF4-FFF2-40B4-BE49-F238E27FC236}">
              <a16:creationId xmlns:a16="http://schemas.microsoft.com/office/drawing/2014/main" id="{250CAD72-CB36-408B-9A13-BC50FDDDA41C}"/>
            </a:ext>
          </a:extLst>
        </xdr:cNvPr>
        <xdr:cNvSpPr txBox="1"/>
      </xdr:nvSpPr>
      <xdr:spPr>
        <a:xfrm>
          <a:off x="12042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62593</xdr:rowOff>
    </xdr:from>
    <xdr:to>
      <xdr:col>89</xdr:col>
      <xdr:colOff>177800</xdr:colOff>
      <xdr:row>79</xdr:row>
      <xdr:rowOff>62593</xdr:rowOff>
    </xdr:to>
    <xdr:cxnSp macro="">
      <xdr:nvCxnSpPr>
        <xdr:cNvPr id="549" name="直線コネクタ 548">
          <a:extLst>
            <a:ext uri="{FF2B5EF4-FFF2-40B4-BE49-F238E27FC236}">
              <a16:creationId xmlns:a16="http://schemas.microsoft.com/office/drawing/2014/main" id="{010778F1-2965-4F4A-9FF4-472453A73B5F}"/>
            </a:ext>
          </a:extLst>
        </xdr:cNvPr>
        <xdr:cNvCxnSpPr/>
      </xdr:nvCxnSpPr>
      <xdr:spPr>
        <a:xfrm>
          <a:off x="12446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78</xdr:row>
      <xdr:rowOff>91820</xdr:rowOff>
    </xdr:from>
    <xdr:ext cx="403059" cy="259045"/>
    <xdr:sp macro="" textlink="">
      <xdr:nvSpPr>
        <xdr:cNvPr id="550" name="テキスト ボックス 549">
          <a:extLst>
            <a:ext uri="{FF2B5EF4-FFF2-40B4-BE49-F238E27FC236}">
              <a16:creationId xmlns:a16="http://schemas.microsoft.com/office/drawing/2014/main" id="{9975D845-BA51-4AA2-AF79-3E17260C84FA}"/>
            </a:ext>
          </a:extLst>
        </xdr:cNvPr>
        <xdr:cNvSpPr txBox="1"/>
      </xdr:nvSpPr>
      <xdr:spPr>
        <a:xfrm>
          <a:off x="12042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78921</xdr:rowOff>
    </xdr:from>
    <xdr:to>
      <xdr:col>89</xdr:col>
      <xdr:colOff>177800</xdr:colOff>
      <xdr:row>77</xdr:row>
      <xdr:rowOff>78921</xdr:rowOff>
    </xdr:to>
    <xdr:cxnSp macro="">
      <xdr:nvCxnSpPr>
        <xdr:cNvPr id="551" name="直線コネクタ 550">
          <a:extLst>
            <a:ext uri="{FF2B5EF4-FFF2-40B4-BE49-F238E27FC236}">
              <a16:creationId xmlns:a16="http://schemas.microsoft.com/office/drawing/2014/main" id="{B85666C9-02DD-4883-83F4-8C4B6BA8A801}"/>
            </a:ext>
          </a:extLst>
        </xdr:cNvPr>
        <xdr:cNvCxnSpPr/>
      </xdr:nvCxnSpPr>
      <xdr:spPr>
        <a:xfrm>
          <a:off x="12446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76</xdr:row>
      <xdr:rowOff>108148</xdr:rowOff>
    </xdr:from>
    <xdr:ext cx="338939" cy="259045"/>
    <xdr:sp macro="" textlink="">
      <xdr:nvSpPr>
        <xdr:cNvPr id="552" name="テキスト ボックス 551">
          <a:extLst>
            <a:ext uri="{FF2B5EF4-FFF2-40B4-BE49-F238E27FC236}">
              <a16:creationId xmlns:a16="http://schemas.microsoft.com/office/drawing/2014/main" id="{2894E75C-7EBE-43F2-A290-03D119F03D45}"/>
            </a:ext>
          </a:extLst>
        </xdr:cNvPr>
        <xdr:cNvSpPr txBox="1"/>
      </xdr:nvSpPr>
      <xdr:spPr>
        <a:xfrm>
          <a:off x="12107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553" name="直線コネクタ 552">
          <a:extLst>
            <a:ext uri="{FF2B5EF4-FFF2-40B4-BE49-F238E27FC236}">
              <a16:creationId xmlns:a16="http://schemas.microsoft.com/office/drawing/2014/main" id="{15243298-7F75-4182-A279-A2D2C15C099F}"/>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75</xdr:row>
      <xdr:rowOff>95250</xdr:rowOff>
    </xdr:from>
    <xdr:to>
      <xdr:col>90</xdr:col>
      <xdr:colOff>25400</xdr:colOff>
      <xdr:row>88</xdr:row>
      <xdr:rowOff>152400</xdr:rowOff>
    </xdr:to>
    <xdr:sp macro="" textlink="">
      <xdr:nvSpPr>
        <xdr:cNvPr id="554" name="【消防施設】&#10;有形固定資産減価償却率グラフ枠">
          <a:extLst>
            <a:ext uri="{FF2B5EF4-FFF2-40B4-BE49-F238E27FC236}">
              <a16:creationId xmlns:a16="http://schemas.microsoft.com/office/drawing/2014/main" id="{39439137-A1A2-453B-B298-90B7AE2D32CC}"/>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142602</xdr:rowOff>
    </xdr:from>
    <xdr:to>
      <xdr:col>85</xdr:col>
      <xdr:colOff>126364</xdr:colOff>
      <xdr:row>86</xdr:row>
      <xdr:rowOff>168729</xdr:rowOff>
    </xdr:to>
    <xdr:cxnSp macro="">
      <xdr:nvCxnSpPr>
        <xdr:cNvPr id="555" name="直線コネクタ 554">
          <a:extLst>
            <a:ext uri="{FF2B5EF4-FFF2-40B4-BE49-F238E27FC236}">
              <a16:creationId xmlns:a16="http://schemas.microsoft.com/office/drawing/2014/main" id="{79B22D2B-8B5D-42A4-84FA-7B5586D7462F}"/>
            </a:ext>
          </a:extLst>
        </xdr:cNvPr>
        <xdr:cNvCxnSpPr/>
      </xdr:nvCxnSpPr>
      <xdr:spPr>
        <a:xfrm flipV="1">
          <a:off x="16318864" y="13344252"/>
          <a:ext cx="0" cy="15691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87</xdr:row>
      <xdr:rowOff>1106</xdr:rowOff>
    </xdr:from>
    <xdr:ext cx="469744" cy="259045"/>
    <xdr:sp macro="" textlink="">
      <xdr:nvSpPr>
        <xdr:cNvPr id="556" name="【消防施設】&#10;有形固定資産減価償却率最小値テキスト">
          <a:extLst>
            <a:ext uri="{FF2B5EF4-FFF2-40B4-BE49-F238E27FC236}">
              <a16:creationId xmlns:a16="http://schemas.microsoft.com/office/drawing/2014/main" id="{2F2F94C8-964B-4E41-9F6E-45DD92BE862F}"/>
            </a:ext>
          </a:extLst>
        </xdr:cNvPr>
        <xdr:cNvSpPr txBox="1"/>
      </xdr:nvSpPr>
      <xdr:spPr>
        <a:xfrm>
          <a:off x="1635760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168729</xdr:rowOff>
    </xdr:from>
    <xdr:to>
      <xdr:col>86</xdr:col>
      <xdr:colOff>25400</xdr:colOff>
      <xdr:row>86</xdr:row>
      <xdr:rowOff>168729</xdr:rowOff>
    </xdr:to>
    <xdr:cxnSp macro="">
      <xdr:nvCxnSpPr>
        <xdr:cNvPr id="557" name="直線コネクタ 556">
          <a:extLst>
            <a:ext uri="{FF2B5EF4-FFF2-40B4-BE49-F238E27FC236}">
              <a16:creationId xmlns:a16="http://schemas.microsoft.com/office/drawing/2014/main" id="{FC86E757-8B80-430A-942F-AFACAB3945A3}"/>
            </a:ext>
          </a:extLst>
        </xdr:cNvPr>
        <xdr:cNvCxnSpPr/>
      </xdr:nvCxnSpPr>
      <xdr:spPr>
        <a:xfrm>
          <a:off x="16230600" y="1491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89279</xdr:rowOff>
    </xdr:from>
    <xdr:ext cx="340478" cy="259045"/>
    <xdr:sp macro="" textlink="">
      <xdr:nvSpPr>
        <xdr:cNvPr id="558" name="【消防施設】&#10;有形固定資産減価償却率最大値テキスト">
          <a:extLst>
            <a:ext uri="{FF2B5EF4-FFF2-40B4-BE49-F238E27FC236}">
              <a16:creationId xmlns:a16="http://schemas.microsoft.com/office/drawing/2014/main" id="{525893FB-95F8-493F-BF4B-3FAC46231EDF}"/>
            </a:ext>
          </a:extLst>
        </xdr:cNvPr>
        <xdr:cNvSpPr txBox="1"/>
      </xdr:nvSpPr>
      <xdr:spPr>
        <a:xfrm>
          <a:off x="16357600" y="13119479"/>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142602</xdr:rowOff>
    </xdr:from>
    <xdr:to>
      <xdr:col>86</xdr:col>
      <xdr:colOff>25400</xdr:colOff>
      <xdr:row>77</xdr:row>
      <xdr:rowOff>142602</xdr:rowOff>
    </xdr:to>
    <xdr:cxnSp macro="">
      <xdr:nvCxnSpPr>
        <xdr:cNvPr id="559" name="直線コネクタ 558">
          <a:extLst>
            <a:ext uri="{FF2B5EF4-FFF2-40B4-BE49-F238E27FC236}">
              <a16:creationId xmlns:a16="http://schemas.microsoft.com/office/drawing/2014/main" id="{01BB72E0-DF86-42CF-AC27-9676A6480270}"/>
            </a:ext>
          </a:extLst>
        </xdr:cNvPr>
        <xdr:cNvCxnSpPr/>
      </xdr:nvCxnSpPr>
      <xdr:spPr>
        <a:xfrm>
          <a:off x="16230600" y="133442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82</xdr:row>
      <xdr:rowOff>44466</xdr:rowOff>
    </xdr:from>
    <xdr:ext cx="405111" cy="259045"/>
    <xdr:sp macro="" textlink="">
      <xdr:nvSpPr>
        <xdr:cNvPr id="560" name="【消防施設】&#10;有形固定資産減価償却率平均値テキスト">
          <a:extLst>
            <a:ext uri="{FF2B5EF4-FFF2-40B4-BE49-F238E27FC236}">
              <a16:creationId xmlns:a16="http://schemas.microsoft.com/office/drawing/2014/main" id="{E8CE7E09-138A-431F-9364-897C4CC44C40}"/>
            </a:ext>
          </a:extLst>
        </xdr:cNvPr>
        <xdr:cNvSpPr txBox="1"/>
      </xdr:nvSpPr>
      <xdr:spPr>
        <a:xfrm>
          <a:off x="16357600" y="1410336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83</xdr:row>
      <xdr:rowOff>21589</xdr:rowOff>
    </xdr:from>
    <xdr:to>
      <xdr:col>85</xdr:col>
      <xdr:colOff>177800</xdr:colOff>
      <xdr:row>83</xdr:row>
      <xdr:rowOff>123189</xdr:rowOff>
    </xdr:to>
    <xdr:sp macro="" textlink="">
      <xdr:nvSpPr>
        <xdr:cNvPr id="561" name="フローチャート: 判断 560">
          <a:extLst>
            <a:ext uri="{FF2B5EF4-FFF2-40B4-BE49-F238E27FC236}">
              <a16:creationId xmlns:a16="http://schemas.microsoft.com/office/drawing/2014/main" id="{A66DD086-70FA-429E-BD9A-EF3096DA535E}"/>
            </a:ext>
          </a:extLst>
        </xdr:cNvPr>
        <xdr:cNvSpPr/>
      </xdr:nvSpPr>
      <xdr:spPr>
        <a:xfrm>
          <a:off x="16268700" y="142519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155484</xdr:rowOff>
    </xdr:from>
    <xdr:to>
      <xdr:col>81</xdr:col>
      <xdr:colOff>101600</xdr:colOff>
      <xdr:row>83</xdr:row>
      <xdr:rowOff>85634</xdr:rowOff>
    </xdr:to>
    <xdr:sp macro="" textlink="">
      <xdr:nvSpPr>
        <xdr:cNvPr id="562" name="フローチャート: 判断 561">
          <a:extLst>
            <a:ext uri="{FF2B5EF4-FFF2-40B4-BE49-F238E27FC236}">
              <a16:creationId xmlns:a16="http://schemas.microsoft.com/office/drawing/2014/main" id="{A053D51A-13A7-46A0-ABF4-709B5438594C}"/>
            </a:ext>
          </a:extLst>
        </xdr:cNvPr>
        <xdr:cNvSpPr/>
      </xdr:nvSpPr>
      <xdr:spPr>
        <a:xfrm>
          <a:off x="15430500" y="142143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116295</xdr:rowOff>
    </xdr:from>
    <xdr:to>
      <xdr:col>76</xdr:col>
      <xdr:colOff>165100</xdr:colOff>
      <xdr:row>83</xdr:row>
      <xdr:rowOff>46445</xdr:rowOff>
    </xdr:to>
    <xdr:sp macro="" textlink="">
      <xdr:nvSpPr>
        <xdr:cNvPr id="563" name="フローチャート: 判断 562">
          <a:extLst>
            <a:ext uri="{FF2B5EF4-FFF2-40B4-BE49-F238E27FC236}">
              <a16:creationId xmlns:a16="http://schemas.microsoft.com/office/drawing/2014/main" id="{01868799-52B5-48E7-BFBE-0BEEF706A753}"/>
            </a:ext>
          </a:extLst>
        </xdr:cNvPr>
        <xdr:cNvSpPr/>
      </xdr:nvSpPr>
      <xdr:spPr>
        <a:xfrm>
          <a:off x="14541500" y="14175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135889</xdr:rowOff>
    </xdr:from>
    <xdr:to>
      <xdr:col>72</xdr:col>
      <xdr:colOff>38100</xdr:colOff>
      <xdr:row>83</xdr:row>
      <xdr:rowOff>66039</xdr:rowOff>
    </xdr:to>
    <xdr:sp macro="" textlink="">
      <xdr:nvSpPr>
        <xdr:cNvPr id="564" name="フローチャート: 判断 563">
          <a:extLst>
            <a:ext uri="{FF2B5EF4-FFF2-40B4-BE49-F238E27FC236}">
              <a16:creationId xmlns:a16="http://schemas.microsoft.com/office/drawing/2014/main" id="{C83EC6B6-0FB4-4170-BF34-5E312D3AAB5F}"/>
            </a:ext>
          </a:extLst>
        </xdr:cNvPr>
        <xdr:cNvSpPr/>
      </xdr:nvSpPr>
      <xdr:spPr>
        <a:xfrm>
          <a:off x="13652500" y="14194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83</xdr:row>
      <xdr:rowOff>24856</xdr:rowOff>
    </xdr:from>
    <xdr:to>
      <xdr:col>67</xdr:col>
      <xdr:colOff>101600</xdr:colOff>
      <xdr:row>83</xdr:row>
      <xdr:rowOff>126456</xdr:rowOff>
    </xdr:to>
    <xdr:sp macro="" textlink="">
      <xdr:nvSpPr>
        <xdr:cNvPr id="565" name="フローチャート: 判断 564">
          <a:extLst>
            <a:ext uri="{FF2B5EF4-FFF2-40B4-BE49-F238E27FC236}">
              <a16:creationId xmlns:a16="http://schemas.microsoft.com/office/drawing/2014/main" id="{6C1B29FF-F7F3-4707-98E8-B5C019AB7F51}"/>
            </a:ext>
          </a:extLst>
        </xdr:cNvPr>
        <xdr:cNvSpPr/>
      </xdr:nvSpPr>
      <xdr:spPr>
        <a:xfrm>
          <a:off x="12763500" y="14255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566" name="テキスト ボックス 565">
          <a:extLst>
            <a:ext uri="{FF2B5EF4-FFF2-40B4-BE49-F238E27FC236}">
              <a16:creationId xmlns:a16="http://schemas.microsoft.com/office/drawing/2014/main" id="{FF25368A-6E1F-483F-8B10-600F220DC2C7}"/>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567" name="テキスト ボックス 566">
          <a:extLst>
            <a:ext uri="{FF2B5EF4-FFF2-40B4-BE49-F238E27FC236}">
              <a16:creationId xmlns:a16="http://schemas.microsoft.com/office/drawing/2014/main" id="{FAEB7875-00AB-4AD6-A803-377C10E83C61}"/>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568" name="テキスト ボックス 567">
          <a:extLst>
            <a:ext uri="{FF2B5EF4-FFF2-40B4-BE49-F238E27FC236}">
              <a16:creationId xmlns:a16="http://schemas.microsoft.com/office/drawing/2014/main" id="{6CCB1446-C1CC-40D0-9021-92419C8F861C}"/>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569" name="テキスト ボックス 568">
          <a:extLst>
            <a:ext uri="{FF2B5EF4-FFF2-40B4-BE49-F238E27FC236}">
              <a16:creationId xmlns:a16="http://schemas.microsoft.com/office/drawing/2014/main" id="{BD112762-8233-4E7D-AB3D-0D3619C052DA}"/>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570" name="テキスト ボックス 569">
          <a:extLst>
            <a:ext uri="{FF2B5EF4-FFF2-40B4-BE49-F238E27FC236}">
              <a16:creationId xmlns:a16="http://schemas.microsoft.com/office/drawing/2014/main" id="{AF1C2E0A-1755-45B4-B9B4-F80402B70A20}"/>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83</xdr:row>
      <xdr:rowOff>158750</xdr:rowOff>
    </xdr:from>
    <xdr:to>
      <xdr:col>85</xdr:col>
      <xdr:colOff>177800</xdr:colOff>
      <xdr:row>84</xdr:row>
      <xdr:rowOff>88900</xdr:rowOff>
    </xdr:to>
    <xdr:sp macro="" textlink="">
      <xdr:nvSpPr>
        <xdr:cNvPr id="571" name="楕円 570">
          <a:extLst>
            <a:ext uri="{FF2B5EF4-FFF2-40B4-BE49-F238E27FC236}">
              <a16:creationId xmlns:a16="http://schemas.microsoft.com/office/drawing/2014/main" id="{F38221DE-006A-4917-89C0-5559995877A4}"/>
            </a:ext>
          </a:extLst>
        </xdr:cNvPr>
        <xdr:cNvSpPr/>
      </xdr:nvSpPr>
      <xdr:spPr>
        <a:xfrm>
          <a:off x="16268700" y="14389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83</xdr:row>
      <xdr:rowOff>137177</xdr:rowOff>
    </xdr:from>
    <xdr:ext cx="405111" cy="259045"/>
    <xdr:sp macro="" textlink="">
      <xdr:nvSpPr>
        <xdr:cNvPr id="572" name="【消防施設】&#10;有形固定資産減価償却率該当値テキスト">
          <a:extLst>
            <a:ext uri="{FF2B5EF4-FFF2-40B4-BE49-F238E27FC236}">
              <a16:creationId xmlns:a16="http://schemas.microsoft.com/office/drawing/2014/main" id="{5D5E27B6-0F76-4984-8D5C-1B63E6D84FAE}"/>
            </a:ext>
          </a:extLst>
        </xdr:cNvPr>
        <xdr:cNvSpPr txBox="1"/>
      </xdr:nvSpPr>
      <xdr:spPr>
        <a:xfrm>
          <a:off x="16357600" y="14367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83</xdr:row>
      <xdr:rowOff>126093</xdr:rowOff>
    </xdr:from>
    <xdr:to>
      <xdr:col>81</xdr:col>
      <xdr:colOff>101600</xdr:colOff>
      <xdr:row>84</xdr:row>
      <xdr:rowOff>56243</xdr:rowOff>
    </xdr:to>
    <xdr:sp macro="" textlink="">
      <xdr:nvSpPr>
        <xdr:cNvPr id="573" name="楕円 572">
          <a:extLst>
            <a:ext uri="{FF2B5EF4-FFF2-40B4-BE49-F238E27FC236}">
              <a16:creationId xmlns:a16="http://schemas.microsoft.com/office/drawing/2014/main" id="{3B90B69A-1D72-4FFB-A0A7-4550D0C508ED}"/>
            </a:ext>
          </a:extLst>
        </xdr:cNvPr>
        <xdr:cNvSpPr/>
      </xdr:nvSpPr>
      <xdr:spPr>
        <a:xfrm>
          <a:off x="15430500" y="14356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84</xdr:row>
      <xdr:rowOff>5443</xdr:rowOff>
    </xdr:from>
    <xdr:to>
      <xdr:col>85</xdr:col>
      <xdr:colOff>127000</xdr:colOff>
      <xdr:row>84</xdr:row>
      <xdr:rowOff>38100</xdr:rowOff>
    </xdr:to>
    <xdr:cxnSp macro="">
      <xdr:nvCxnSpPr>
        <xdr:cNvPr id="574" name="直線コネクタ 573">
          <a:extLst>
            <a:ext uri="{FF2B5EF4-FFF2-40B4-BE49-F238E27FC236}">
              <a16:creationId xmlns:a16="http://schemas.microsoft.com/office/drawing/2014/main" id="{0C2D8CCF-4BD3-43A4-BE16-DC4738D3583B}"/>
            </a:ext>
          </a:extLst>
        </xdr:cNvPr>
        <xdr:cNvCxnSpPr/>
      </xdr:nvCxnSpPr>
      <xdr:spPr>
        <a:xfrm>
          <a:off x="15481300" y="14407243"/>
          <a:ext cx="8382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83</xdr:row>
      <xdr:rowOff>88537</xdr:rowOff>
    </xdr:from>
    <xdr:to>
      <xdr:col>76</xdr:col>
      <xdr:colOff>165100</xdr:colOff>
      <xdr:row>84</xdr:row>
      <xdr:rowOff>18687</xdr:rowOff>
    </xdr:to>
    <xdr:sp macro="" textlink="">
      <xdr:nvSpPr>
        <xdr:cNvPr id="575" name="楕円 574">
          <a:extLst>
            <a:ext uri="{FF2B5EF4-FFF2-40B4-BE49-F238E27FC236}">
              <a16:creationId xmlns:a16="http://schemas.microsoft.com/office/drawing/2014/main" id="{D5ECDC1A-C8B1-41AC-84E9-527C9161561B}"/>
            </a:ext>
          </a:extLst>
        </xdr:cNvPr>
        <xdr:cNvSpPr/>
      </xdr:nvSpPr>
      <xdr:spPr>
        <a:xfrm>
          <a:off x="14541500" y="143188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83</xdr:row>
      <xdr:rowOff>139337</xdr:rowOff>
    </xdr:from>
    <xdr:to>
      <xdr:col>81</xdr:col>
      <xdr:colOff>50800</xdr:colOff>
      <xdr:row>84</xdr:row>
      <xdr:rowOff>5443</xdr:rowOff>
    </xdr:to>
    <xdr:cxnSp macro="">
      <xdr:nvCxnSpPr>
        <xdr:cNvPr id="576" name="直線コネクタ 575">
          <a:extLst>
            <a:ext uri="{FF2B5EF4-FFF2-40B4-BE49-F238E27FC236}">
              <a16:creationId xmlns:a16="http://schemas.microsoft.com/office/drawing/2014/main" id="{18DB153D-6B18-4635-80B9-D3360762894B}"/>
            </a:ext>
          </a:extLst>
        </xdr:cNvPr>
        <xdr:cNvCxnSpPr/>
      </xdr:nvCxnSpPr>
      <xdr:spPr>
        <a:xfrm>
          <a:off x="14592300" y="14369687"/>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83</xdr:row>
      <xdr:rowOff>46082</xdr:rowOff>
    </xdr:from>
    <xdr:to>
      <xdr:col>72</xdr:col>
      <xdr:colOff>38100</xdr:colOff>
      <xdr:row>83</xdr:row>
      <xdr:rowOff>147682</xdr:rowOff>
    </xdr:to>
    <xdr:sp macro="" textlink="">
      <xdr:nvSpPr>
        <xdr:cNvPr id="577" name="楕円 576">
          <a:extLst>
            <a:ext uri="{FF2B5EF4-FFF2-40B4-BE49-F238E27FC236}">
              <a16:creationId xmlns:a16="http://schemas.microsoft.com/office/drawing/2014/main" id="{0B486659-02D3-4F96-B960-A5E354572D55}"/>
            </a:ext>
          </a:extLst>
        </xdr:cNvPr>
        <xdr:cNvSpPr/>
      </xdr:nvSpPr>
      <xdr:spPr>
        <a:xfrm>
          <a:off x="13652500" y="142764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83</xdr:row>
      <xdr:rowOff>96882</xdr:rowOff>
    </xdr:from>
    <xdr:to>
      <xdr:col>76</xdr:col>
      <xdr:colOff>114300</xdr:colOff>
      <xdr:row>83</xdr:row>
      <xdr:rowOff>139337</xdr:rowOff>
    </xdr:to>
    <xdr:cxnSp macro="">
      <xdr:nvCxnSpPr>
        <xdr:cNvPr id="578" name="直線コネクタ 577">
          <a:extLst>
            <a:ext uri="{FF2B5EF4-FFF2-40B4-BE49-F238E27FC236}">
              <a16:creationId xmlns:a16="http://schemas.microsoft.com/office/drawing/2014/main" id="{CCF3012D-47D8-4D50-910A-4B13DA085E3B}"/>
            </a:ext>
          </a:extLst>
        </xdr:cNvPr>
        <xdr:cNvCxnSpPr/>
      </xdr:nvCxnSpPr>
      <xdr:spPr>
        <a:xfrm>
          <a:off x="13703300" y="14327232"/>
          <a:ext cx="889000" cy="424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83</xdr:row>
      <xdr:rowOff>106499</xdr:rowOff>
    </xdr:from>
    <xdr:to>
      <xdr:col>67</xdr:col>
      <xdr:colOff>101600</xdr:colOff>
      <xdr:row>84</xdr:row>
      <xdr:rowOff>36649</xdr:rowOff>
    </xdr:to>
    <xdr:sp macro="" textlink="">
      <xdr:nvSpPr>
        <xdr:cNvPr id="579" name="楕円 578">
          <a:extLst>
            <a:ext uri="{FF2B5EF4-FFF2-40B4-BE49-F238E27FC236}">
              <a16:creationId xmlns:a16="http://schemas.microsoft.com/office/drawing/2014/main" id="{B7C57854-9B13-4062-9315-A7F9892C28F3}"/>
            </a:ext>
          </a:extLst>
        </xdr:cNvPr>
        <xdr:cNvSpPr/>
      </xdr:nvSpPr>
      <xdr:spPr>
        <a:xfrm>
          <a:off x="12763500" y="143368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83</xdr:row>
      <xdr:rowOff>96882</xdr:rowOff>
    </xdr:from>
    <xdr:to>
      <xdr:col>71</xdr:col>
      <xdr:colOff>177800</xdr:colOff>
      <xdr:row>83</xdr:row>
      <xdr:rowOff>157299</xdr:rowOff>
    </xdr:to>
    <xdr:cxnSp macro="">
      <xdr:nvCxnSpPr>
        <xdr:cNvPr id="580" name="直線コネクタ 579">
          <a:extLst>
            <a:ext uri="{FF2B5EF4-FFF2-40B4-BE49-F238E27FC236}">
              <a16:creationId xmlns:a16="http://schemas.microsoft.com/office/drawing/2014/main" id="{D67FFEE9-D8E8-4BA6-9DE3-603872CE33D0}"/>
            </a:ext>
          </a:extLst>
        </xdr:cNvPr>
        <xdr:cNvCxnSpPr/>
      </xdr:nvCxnSpPr>
      <xdr:spPr>
        <a:xfrm flipV="1">
          <a:off x="12814300" y="14327232"/>
          <a:ext cx="889000" cy="604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81</xdr:row>
      <xdr:rowOff>102161</xdr:rowOff>
    </xdr:from>
    <xdr:ext cx="405111" cy="259045"/>
    <xdr:sp macro="" textlink="">
      <xdr:nvSpPr>
        <xdr:cNvPr id="581" name="n_1aveValue【消防施設】&#10;有形固定資産減価償却率">
          <a:extLst>
            <a:ext uri="{FF2B5EF4-FFF2-40B4-BE49-F238E27FC236}">
              <a16:creationId xmlns:a16="http://schemas.microsoft.com/office/drawing/2014/main" id="{32A04424-6E1C-4D00-BEF3-2974965E93DA}"/>
            </a:ext>
          </a:extLst>
        </xdr:cNvPr>
        <xdr:cNvSpPr txBox="1"/>
      </xdr:nvSpPr>
      <xdr:spPr>
        <a:xfrm>
          <a:off x="15266044" y="139896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62972</xdr:rowOff>
    </xdr:from>
    <xdr:ext cx="405111" cy="259045"/>
    <xdr:sp macro="" textlink="">
      <xdr:nvSpPr>
        <xdr:cNvPr id="582" name="n_2aveValue【消防施設】&#10;有形固定資産減価償却率">
          <a:extLst>
            <a:ext uri="{FF2B5EF4-FFF2-40B4-BE49-F238E27FC236}">
              <a16:creationId xmlns:a16="http://schemas.microsoft.com/office/drawing/2014/main" id="{CF99DB40-56E8-4E01-AFBF-2A721C670B2E}"/>
            </a:ext>
          </a:extLst>
        </xdr:cNvPr>
        <xdr:cNvSpPr txBox="1"/>
      </xdr:nvSpPr>
      <xdr:spPr>
        <a:xfrm>
          <a:off x="14389744" y="139504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81</xdr:row>
      <xdr:rowOff>82566</xdr:rowOff>
    </xdr:from>
    <xdr:ext cx="405111" cy="259045"/>
    <xdr:sp macro="" textlink="">
      <xdr:nvSpPr>
        <xdr:cNvPr id="583" name="n_3aveValue【消防施設】&#10;有形固定資産減価償却率">
          <a:extLst>
            <a:ext uri="{FF2B5EF4-FFF2-40B4-BE49-F238E27FC236}">
              <a16:creationId xmlns:a16="http://schemas.microsoft.com/office/drawing/2014/main" id="{BECA356C-9E02-46F5-8A4D-0E3A1B4B9AED}"/>
            </a:ext>
          </a:extLst>
        </xdr:cNvPr>
        <xdr:cNvSpPr txBox="1"/>
      </xdr:nvSpPr>
      <xdr:spPr>
        <a:xfrm>
          <a:off x="13500744" y="139700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142983</xdr:rowOff>
    </xdr:from>
    <xdr:ext cx="405111" cy="259045"/>
    <xdr:sp macro="" textlink="">
      <xdr:nvSpPr>
        <xdr:cNvPr id="584" name="n_4aveValue【消防施設】&#10;有形固定資産減価償却率">
          <a:extLst>
            <a:ext uri="{FF2B5EF4-FFF2-40B4-BE49-F238E27FC236}">
              <a16:creationId xmlns:a16="http://schemas.microsoft.com/office/drawing/2014/main" id="{09556018-E615-482C-A735-46001AC10D8B}"/>
            </a:ext>
          </a:extLst>
        </xdr:cNvPr>
        <xdr:cNvSpPr txBox="1"/>
      </xdr:nvSpPr>
      <xdr:spPr>
        <a:xfrm>
          <a:off x="12611744" y="140304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84</xdr:row>
      <xdr:rowOff>47370</xdr:rowOff>
    </xdr:from>
    <xdr:ext cx="405111" cy="259045"/>
    <xdr:sp macro="" textlink="">
      <xdr:nvSpPr>
        <xdr:cNvPr id="585" name="n_1mainValue【消防施設】&#10;有形固定資産減価償却率">
          <a:extLst>
            <a:ext uri="{FF2B5EF4-FFF2-40B4-BE49-F238E27FC236}">
              <a16:creationId xmlns:a16="http://schemas.microsoft.com/office/drawing/2014/main" id="{B9751D9A-6CFC-40F4-84C9-F5A06E5F33F9}"/>
            </a:ext>
          </a:extLst>
        </xdr:cNvPr>
        <xdr:cNvSpPr txBox="1"/>
      </xdr:nvSpPr>
      <xdr:spPr>
        <a:xfrm>
          <a:off x="15266044" y="144491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84</xdr:row>
      <xdr:rowOff>9814</xdr:rowOff>
    </xdr:from>
    <xdr:ext cx="405111" cy="259045"/>
    <xdr:sp macro="" textlink="">
      <xdr:nvSpPr>
        <xdr:cNvPr id="586" name="n_2mainValue【消防施設】&#10;有形固定資産減価償却率">
          <a:extLst>
            <a:ext uri="{FF2B5EF4-FFF2-40B4-BE49-F238E27FC236}">
              <a16:creationId xmlns:a16="http://schemas.microsoft.com/office/drawing/2014/main" id="{5C18002C-C7B8-4861-94F6-784CFB84F4B8}"/>
            </a:ext>
          </a:extLst>
        </xdr:cNvPr>
        <xdr:cNvSpPr txBox="1"/>
      </xdr:nvSpPr>
      <xdr:spPr>
        <a:xfrm>
          <a:off x="14389744" y="144116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83</xdr:row>
      <xdr:rowOff>138809</xdr:rowOff>
    </xdr:from>
    <xdr:ext cx="405111" cy="259045"/>
    <xdr:sp macro="" textlink="">
      <xdr:nvSpPr>
        <xdr:cNvPr id="587" name="n_3mainValue【消防施設】&#10;有形固定資産減価償却率">
          <a:extLst>
            <a:ext uri="{FF2B5EF4-FFF2-40B4-BE49-F238E27FC236}">
              <a16:creationId xmlns:a16="http://schemas.microsoft.com/office/drawing/2014/main" id="{C141A44B-46B5-4D0C-94B5-533E35F94ACE}"/>
            </a:ext>
          </a:extLst>
        </xdr:cNvPr>
        <xdr:cNvSpPr txBox="1"/>
      </xdr:nvSpPr>
      <xdr:spPr>
        <a:xfrm>
          <a:off x="13500744" y="1436915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84</xdr:row>
      <xdr:rowOff>27776</xdr:rowOff>
    </xdr:from>
    <xdr:ext cx="405111" cy="259045"/>
    <xdr:sp macro="" textlink="">
      <xdr:nvSpPr>
        <xdr:cNvPr id="588" name="n_4mainValue【消防施設】&#10;有形固定資産減価償却率">
          <a:extLst>
            <a:ext uri="{FF2B5EF4-FFF2-40B4-BE49-F238E27FC236}">
              <a16:creationId xmlns:a16="http://schemas.microsoft.com/office/drawing/2014/main" id="{EFA2171E-5682-4109-A709-552FAB4D7889}"/>
            </a:ext>
          </a:extLst>
        </xdr:cNvPr>
        <xdr:cNvSpPr txBox="1"/>
      </xdr:nvSpPr>
      <xdr:spPr>
        <a:xfrm>
          <a:off x="12611744" y="144295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589" name="正方形/長方形 588">
          <a:extLst>
            <a:ext uri="{FF2B5EF4-FFF2-40B4-BE49-F238E27FC236}">
              <a16:creationId xmlns:a16="http://schemas.microsoft.com/office/drawing/2014/main" id="{D963C30C-F954-439A-96F4-6C1A037B08C9}"/>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590" name="正方形/長方形 589">
          <a:extLst>
            <a:ext uri="{FF2B5EF4-FFF2-40B4-BE49-F238E27FC236}">
              <a16:creationId xmlns:a16="http://schemas.microsoft.com/office/drawing/2014/main" id="{054C42CA-1D88-44AC-88F0-C30AF5B8847B}"/>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591" name="正方形/長方形 590">
          <a:extLst>
            <a:ext uri="{FF2B5EF4-FFF2-40B4-BE49-F238E27FC236}">
              <a16:creationId xmlns:a16="http://schemas.microsoft.com/office/drawing/2014/main" id="{2B640D6F-6B6F-43D8-8DA5-C0F7A21F769B}"/>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59/108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592" name="正方形/長方形 591">
          <a:extLst>
            <a:ext uri="{FF2B5EF4-FFF2-40B4-BE49-F238E27FC236}">
              <a16:creationId xmlns:a16="http://schemas.microsoft.com/office/drawing/2014/main" id="{40E36976-3D7A-41BF-9102-134A3A1F603E}"/>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593" name="正方形/長方形 592">
          <a:extLst>
            <a:ext uri="{FF2B5EF4-FFF2-40B4-BE49-F238E27FC236}">
              <a16:creationId xmlns:a16="http://schemas.microsoft.com/office/drawing/2014/main" id="{8BA6A6F2-2753-459A-BD2E-2967265CEC52}"/>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594" name="正方形/長方形 593">
          <a:extLst>
            <a:ext uri="{FF2B5EF4-FFF2-40B4-BE49-F238E27FC236}">
              <a16:creationId xmlns:a16="http://schemas.microsoft.com/office/drawing/2014/main" id="{18460CB1-B7CF-4FA7-8FBE-95E0533697B6}"/>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595" name="正方形/長方形 594">
          <a:extLst>
            <a:ext uri="{FF2B5EF4-FFF2-40B4-BE49-F238E27FC236}">
              <a16:creationId xmlns:a16="http://schemas.microsoft.com/office/drawing/2014/main" id="{B4586D25-C85F-44CB-AF94-DEAD8B41A309}"/>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596" name="正方形/長方形 595">
          <a:extLst>
            <a:ext uri="{FF2B5EF4-FFF2-40B4-BE49-F238E27FC236}">
              <a16:creationId xmlns:a16="http://schemas.microsoft.com/office/drawing/2014/main" id="{069D2FD8-3314-424C-A716-024BF4B7B748}"/>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597" name="テキスト ボックス 596">
          <a:extLst>
            <a:ext uri="{FF2B5EF4-FFF2-40B4-BE49-F238E27FC236}">
              <a16:creationId xmlns:a16="http://schemas.microsoft.com/office/drawing/2014/main" id="{5B82AB1F-AAD7-4ADB-81AC-DC23A1A646EA}"/>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598" name="直線コネクタ 597">
          <a:extLst>
            <a:ext uri="{FF2B5EF4-FFF2-40B4-BE49-F238E27FC236}">
              <a16:creationId xmlns:a16="http://schemas.microsoft.com/office/drawing/2014/main" id="{69DECFD5-36E8-4270-8689-BCAFD73BEA62}"/>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599" name="直線コネクタ 598">
          <a:extLst>
            <a:ext uri="{FF2B5EF4-FFF2-40B4-BE49-F238E27FC236}">
              <a16:creationId xmlns:a16="http://schemas.microsoft.com/office/drawing/2014/main" id="{9B612DB9-9BE5-4FB3-B96F-F8CCFE77ACA8}"/>
            </a:ext>
          </a:extLst>
        </xdr:cNvPr>
        <xdr:cNvCxnSpPr/>
      </xdr:nvCxnSpPr>
      <xdr:spPr>
        <a:xfrm>
          <a:off x="18288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600" name="テキスト ボックス 599">
          <a:extLst>
            <a:ext uri="{FF2B5EF4-FFF2-40B4-BE49-F238E27FC236}">
              <a16:creationId xmlns:a16="http://schemas.microsoft.com/office/drawing/2014/main" id="{DC35F5EF-F438-44AE-B664-D657D6845ADB}"/>
            </a:ext>
          </a:extLst>
        </xdr:cNvPr>
        <xdr:cNvSpPr txBox="1"/>
      </xdr:nvSpPr>
      <xdr:spPr>
        <a:xfrm>
          <a:off x="17820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601" name="直線コネクタ 600">
          <a:extLst>
            <a:ext uri="{FF2B5EF4-FFF2-40B4-BE49-F238E27FC236}">
              <a16:creationId xmlns:a16="http://schemas.microsoft.com/office/drawing/2014/main" id="{6EF1C55D-1516-499B-B6DD-EC2CE00B29B0}"/>
            </a:ext>
          </a:extLst>
        </xdr:cNvPr>
        <xdr:cNvCxnSpPr/>
      </xdr:nvCxnSpPr>
      <xdr:spPr>
        <a:xfrm>
          <a:off x="18288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602" name="テキスト ボックス 601">
          <a:extLst>
            <a:ext uri="{FF2B5EF4-FFF2-40B4-BE49-F238E27FC236}">
              <a16:creationId xmlns:a16="http://schemas.microsoft.com/office/drawing/2014/main" id="{2AA7DA1F-2088-4976-A4BA-AEE8E8785984}"/>
            </a:ext>
          </a:extLst>
        </xdr:cNvPr>
        <xdr:cNvSpPr txBox="1"/>
      </xdr:nvSpPr>
      <xdr:spPr>
        <a:xfrm>
          <a:off x="17820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603" name="直線コネクタ 602">
          <a:extLst>
            <a:ext uri="{FF2B5EF4-FFF2-40B4-BE49-F238E27FC236}">
              <a16:creationId xmlns:a16="http://schemas.microsoft.com/office/drawing/2014/main" id="{3CDC050A-D772-4E0F-95CF-B2ACB335C616}"/>
            </a:ext>
          </a:extLst>
        </xdr:cNvPr>
        <xdr:cNvCxnSpPr/>
      </xdr:nvCxnSpPr>
      <xdr:spPr>
        <a:xfrm>
          <a:off x="18288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604" name="テキスト ボックス 603">
          <a:extLst>
            <a:ext uri="{FF2B5EF4-FFF2-40B4-BE49-F238E27FC236}">
              <a16:creationId xmlns:a16="http://schemas.microsoft.com/office/drawing/2014/main" id="{877EBF0D-6175-498B-8193-CF525BED108F}"/>
            </a:ext>
          </a:extLst>
        </xdr:cNvPr>
        <xdr:cNvSpPr txBox="1"/>
      </xdr:nvSpPr>
      <xdr:spPr>
        <a:xfrm>
          <a:off x="17820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605" name="直線コネクタ 604">
          <a:extLst>
            <a:ext uri="{FF2B5EF4-FFF2-40B4-BE49-F238E27FC236}">
              <a16:creationId xmlns:a16="http://schemas.microsoft.com/office/drawing/2014/main" id="{D666999D-9648-4E2A-BE73-57B8552F5490}"/>
            </a:ext>
          </a:extLst>
        </xdr:cNvPr>
        <xdr:cNvCxnSpPr/>
      </xdr:nvCxnSpPr>
      <xdr:spPr>
        <a:xfrm>
          <a:off x="18288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606" name="テキスト ボックス 605">
          <a:extLst>
            <a:ext uri="{FF2B5EF4-FFF2-40B4-BE49-F238E27FC236}">
              <a16:creationId xmlns:a16="http://schemas.microsoft.com/office/drawing/2014/main" id="{7D0D625C-6CE5-4EDF-872F-EC5CC4FD85C5}"/>
            </a:ext>
          </a:extLst>
        </xdr:cNvPr>
        <xdr:cNvSpPr txBox="1"/>
      </xdr:nvSpPr>
      <xdr:spPr>
        <a:xfrm>
          <a:off x="17820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607" name="直線コネクタ 606">
          <a:extLst>
            <a:ext uri="{FF2B5EF4-FFF2-40B4-BE49-F238E27FC236}">
              <a16:creationId xmlns:a16="http://schemas.microsoft.com/office/drawing/2014/main" id="{443F549B-BC58-4E6D-BDB5-35C3E6613157}"/>
            </a:ext>
          </a:extLst>
        </xdr:cNvPr>
        <xdr:cNvCxnSpPr/>
      </xdr:nvCxnSpPr>
      <xdr:spPr>
        <a:xfrm>
          <a:off x="18288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608" name="テキスト ボックス 607">
          <a:extLst>
            <a:ext uri="{FF2B5EF4-FFF2-40B4-BE49-F238E27FC236}">
              <a16:creationId xmlns:a16="http://schemas.microsoft.com/office/drawing/2014/main" id="{A318E821-BB04-484B-AE67-4C4A480BE98B}"/>
            </a:ext>
          </a:extLst>
        </xdr:cNvPr>
        <xdr:cNvSpPr txBox="1"/>
      </xdr:nvSpPr>
      <xdr:spPr>
        <a:xfrm>
          <a:off x="17820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609" name="直線コネクタ 608">
          <a:extLst>
            <a:ext uri="{FF2B5EF4-FFF2-40B4-BE49-F238E27FC236}">
              <a16:creationId xmlns:a16="http://schemas.microsoft.com/office/drawing/2014/main" id="{34C45686-9C4F-4565-B263-C16A613B543B}"/>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124477</xdr:rowOff>
    </xdr:from>
    <xdr:ext cx="531299" cy="259045"/>
    <xdr:sp macro="" textlink="">
      <xdr:nvSpPr>
        <xdr:cNvPr id="610" name="テキスト ボックス 609">
          <a:extLst>
            <a:ext uri="{FF2B5EF4-FFF2-40B4-BE49-F238E27FC236}">
              <a16:creationId xmlns:a16="http://schemas.microsoft.com/office/drawing/2014/main" id="{8AC82C00-CF55-48CD-A123-A9A7ACD8A560}"/>
            </a:ext>
          </a:extLst>
        </xdr:cNvPr>
        <xdr:cNvSpPr txBox="1"/>
      </xdr:nvSpPr>
      <xdr:spPr>
        <a:xfrm>
          <a:off x="17756701" y="1281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611" name="【消防施設】&#10;一人当たり面積グラフ枠">
          <a:extLst>
            <a:ext uri="{FF2B5EF4-FFF2-40B4-BE49-F238E27FC236}">
              <a16:creationId xmlns:a16="http://schemas.microsoft.com/office/drawing/2014/main" id="{19AF96A5-A069-4295-A28E-29D2F0BE1358}"/>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86868</xdr:rowOff>
    </xdr:from>
    <xdr:to>
      <xdr:col>116</xdr:col>
      <xdr:colOff>62864</xdr:colOff>
      <xdr:row>86</xdr:row>
      <xdr:rowOff>113157</xdr:rowOff>
    </xdr:to>
    <xdr:cxnSp macro="">
      <xdr:nvCxnSpPr>
        <xdr:cNvPr id="612" name="直線コネクタ 611">
          <a:extLst>
            <a:ext uri="{FF2B5EF4-FFF2-40B4-BE49-F238E27FC236}">
              <a16:creationId xmlns:a16="http://schemas.microsoft.com/office/drawing/2014/main" id="{E727A8BD-6A96-424B-8DB1-4E7FF6DC7AA8}"/>
            </a:ext>
          </a:extLst>
        </xdr:cNvPr>
        <xdr:cNvCxnSpPr/>
      </xdr:nvCxnSpPr>
      <xdr:spPr>
        <a:xfrm flipV="1">
          <a:off x="22160864" y="13459968"/>
          <a:ext cx="0" cy="13978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116984</xdr:rowOff>
    </xdr:from>
    <xdr:ext cx="469744" cy="259045"/>
    <xdr:sp macro="" textlink="">
      <xdr:nvSpPr>
        <xdr:cNvPr id="613" name="【消防施設】&#10;一人当たり面積最小値テキスト">
          <a:extLst>
            <a:ext uri="{FF2B5EF4-FFF2-40B4-BE49-F238E27FC236}">
              <a16:creationId xmlns:a16="http://schemas.microsoft.com/office/drawing/2014/main" id="{5F034602-2B75-4DDE-A575-DB4F6842268D}"/>
            </a:ext>
          </a:extLst>
        </xdr:cNvPr>
        <xdr:cNvSpPr txBox="1"/>
      </xdr:nvSpPr>
      <xdr:spPr>
        <a:xfrm>
          <a:off x="22199600" y="148616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113157</xdr:rowOff>
    </xdr:from>
    <xdr:to>
      <xdr:col>116</xdr:col>
      <xdr:colOff>152400</xdr:colOff>
      <xdr:row>86</xdr:row>
      <xdr:rowOff>113157</xdr:rowOff>
    </xdr:to>
    <xdr:cxnSp macro="">
      <xdr:nvCxnSpPr>
        <xdr:cNvPr id="614" name="直線コネクタ 613">
          <a:extLst>
            <a:ext uri="{FF2B5EF4-FFF2-40B4-BE49-F238E27FC236}">
              <a16:creationId xmlns:a16="http://schemas.microsoft.com/office/drawing/2014/main" id="{B5C6F7A9-5E81-450D-9ED3-E57C673907A6}"/>
            </a:ext>
          </a:extLst>
        </xdr:cNvPr>
        <xdr:cNvCxnSpPr/>
      </xdr:nvCxnSpPr>
      <xdr:spPr>
        <a:xfrm>
          <a:off x="22072600" y="148578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33545</xdr:rowOff>
    </xdr:from>
    <xdr:ext cx="469744" cy="259045"/>
    <xdr:sp macro="" textlink="">
      <xdr:nvSpPr>
        <xdr:cNvPr id="615" name="【消防施設】&#10;一人当たり面積最大値テキスト">
          <a:extLst>
            <a:ext uri="{FF2B5EF4-FFF2-40B4-BE49-F238E27FC236}">
              <a16:creationId xmlns:a16="http://schemas.microsoft.com/office/drawing/2014/main" id="{FB02455D-F843-4993-84CE-DB61CA32FEE9}"/>
            </a:ext>
          </a:extLst>
        </xdr:cNvPr>
        <xdr:cNvSpPr txBox="1"/>
      </xdr:nvSpPr>
      <xdr:spPr>
        <a:xfrm>
          <a:off x="22199600" y="132351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86868</xdr:rowOff>
    </xdr:from>
    <xdr:to>
      <xdr:col>116</xdr:col>
      <xdr:colOff>152400</xdr:colOff>
      <xdr:row>78</xdr:row>
      <xdr:rowOff>86868</xdr:rowOff>
    </xdr:to>
    <xdr:cxnSp macro="">
      <xdr:nvCxnSpPr>
        <xdr:cNvPr id="616" name="直線コネクタ 615">
          <a:extLst>
            <a:ext uri="{FF2B5EF4-FFF2-40B4-BE49-F238E27FC236}">
              <a16:creationId xmlns:a16="http://schemas.microsoft.com/office/drawing/2014/main" id="{567B95E9-DE4B-49AC-A8A3-ED76B5AC6FC5}"/>
            </a:ext>
          </a:extLst>
        </xdr:cNvPr>
        <xdr:cNvCxnSpPr/>
      </xdr:nvCxnSpPr>
      <xdr:spPr>
        <a:xfrm>
          <a:off x="22072600" y="134599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85</xdr:row>
      <xdr:rowOff>14558</xdr:rowOff>
    </xdr:from>
    <xdr:ext cx="469744" cy="259045"/>
    <xdr:sp macro="" textlink="">
      <xdr:nvSpPr>
        <xdr:cNvPr id="617" name="【消防施設】&#10;一人当たり面積平均値テキスト">
          <a:extLst>
            <a:ext uri="{FF2B5EF4-FFF2-40B4-BE49-F238E27FC236}">
              <a16:creationId xmlns:a16="http://schemas.microsoft.com/office/drawing/2014/main" id="{1B5EED1A-A52B-4442-86A9-E5A718387875}"/>
            </a:ext>
          </a:extLst>
        </xdr:cNvPr>
        <xdr:cNvSpPr txBox="1"/>
      </xdr:nvSpPr>
      <xdr:spPr>
        <a:xfrm>
          <a:off x="22199600" y="1458780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163131</xdr:rowOff>
    </xdr:from>
    <xdr:to>
      <xdr:col>116</xdr:col>
      <xdr:colOff>114300</xdr:colOff>
      <xdr:row>86</xdr:row>
      <xdr:rowOff>93281</xdr:rowOff>
    </xdr:to>
    <xdr:sp macro="" textlink="">
      <xdr:nvSpPr>
        <xdr:cNvPr id="618" name="フローチャート: 判断 617">
          <a:extLst>
            <a:ext uri="{FF2B5EF4-FFF2-40B4-BE49-F238E27FC236}">
              <a16:creationId xmlns:a16="http://schemas.microsoft.com/office/drawing/2014/main" id="{E538C926-B99B-471C-8245-87D29B21C1B4}"/>
            </a:ext>
          </a:extLst>
        </xdr:cNvPr>
        <xdr:cNvSpPr/>
      </xdr:nvSpPr>
      <xdr:spPr>
        <a:xfrm>
          <a:off x="22110700" y="147363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85</xdr:row>
      <xdr:rowOff>169608</xdr:rowOff>
    </xdr:from>
    <xdr:to>
      <xdr:col>112</xdr:col>
      <xdr:colOff>38100</xdr:colOff>
      <xdr:row>86</xdr:row>
      <xdr:rowOff>99758</xdr:rowOff>
    </xdr:to>
    <xdr:sp macro="" textlink="">
      <xdr:nvSpPr>
        <xdr:cNvPr id="619" name="フローチャート: 判断 618">
          <a:extLst>
            <a:ext uri="{FF2B5EF4-FFF2-40B4-BE49-F238E27FC236}">
              <a16:creationId xmlns:a16="http://schemas.microsoft.com/office/drawing/2014/main" id="{966C5B74-3DC0-42A2-B1E6-68026A968565}"/>
            </a:ext>
          </a:extLst>
        </xdr:cNvPr>
        <xdr:cNvSpPr/>
      </xdr:nvSpPr>
      <xdr:spPr>
        <a:xfrm>
          <a:off x="21272500" y="147428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85</xdr:row>
      <xdr:rowOff>170562</xdr:rowOff>
    </xdr:from>
    <xdr:to>
      <xdr:col>107</xdr:col>
      <xdr:colOff>101600</xdr:colOff>
      <xdr:row>86</xdr:row>
      <xdr:rowOff>100712</xdr:rowOff>
    </xdr:to>
    <xdr:sp macro="" textlink="">
      <xdr:nvSpPr>
        <xdr:cNvPr id="620" name="フローチャート: 判断 619">
          <a:extLst>
            <a:ext uri="{FF2B5EF4-FFF2-40B4-BE49-F238E27FC236}">
              <a16:creationId xmlns:a16="http://schemas.microsoft.com/office/drawing/2014/main" id="{A07DE729-7F51-435F-BE44-DE2DB03D4F3A}"/>
            </a:ext>
          </a:extLst>
        </xdr:cNvPr>
        <xdr:cNvSpPr/>
      </xdr:nvSpPr>
      <xdr:spPr>
        <a:xfrm>
          <a:off x="20383500" y="147438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86</xdr:row>
      <xdr:rowOff>7874</xdr:rowOff>
    </xdr:from>
    <xdr:to>
      <xdr:col>102</xdr:col>
      <xdr:colOff>165100</xdr:colOff>
      <xdr:row>86</xdr:row>
      <xdr:rowOff>109474</xdr:rowOff>
    </xdr:to>
    <xdr:sp macro="" textlink="">
      <xdr:nvSpPr>
        <xdr:cNvPr id="621" name="フローチャート: 判断 620">
          <a:extLst>
            <a:ext uri="{FF2B5EF4-FFF2-40B4-BE49-F238E27FC236}">
              <a16:creationId xmlns:a16="http://schemas.microsoft.com/office/drawing/2014/main" id="{C75910FD-34CB-4984-A421-5DCFDF8CE68C}"/>
            </a:ext>
          </a:extLst>
        </xdr:cNvPr>
        <xdr:cNvSpPr/>
      </xdr:nvSpPr>
      <xdr:spPr>
        <a:xfrm>
          <a:off x="19494500" y="147525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86</xdr:row>
      <xdr:rowOff>7113</xdr:rowOff>
    </xdr:from>
    <xdr:to>
      <xdr:col>98</xdr:col>
      <xdr:colOff>38100</xdr:colOff>
      <xdr:row>86</xdr:row>
      <xdr:rowOff>108713</xdr:rowOff>
    </xdr:to>
    <xdr:sp macro="" textlink="">
      <xdr:nvSpPr>
        <xdr:cNvPr id="622" name="フローチャート: 判断 621">
          <a:extLst>
            <a:ext uri="{FF2B5EF4-FFF2-40B4-BE49-F238E27FC236}">
              <a16:creationId xmlns:a16="http://schemas.microsoft.com/office/drawing/2014/main" id="{2B67CC6A-A0B2-4A40-AC5E-4F023E2AC023}"/>
            </a:ext>
          </a:extLst>
        </xdr:cNvPr>
        <xdr:cNvSpPr/>
      </xdr:nvSpPr>
      <xdr:spPr>
        <a:xfrm>
          <a:off x="18605500" y="147518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623" name="テキスト ボックス 622">
          <a:extLst>
            <a:ext uri="{FF2B5EF4-FFF2-40B4-BE49-F238E27FC236}">
              <a16:creationId xmlns:a16="http://schemas.microsoft.com/office/drawing/2014/main" id="{5AECDEDD-354F-4EA6-9542-6483DD2352BA}"/>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624" name="テキスト ボックス 623">
          <a:extLst>
            <a:ext uri="{FF2B5EF4-FFF2-40B4-BE49-F238E27FC236}">
              <a16:creationId xmlns:a16="http://schemas.microsoft.com/office/drawing/2014/main" id="{7DD2F8F3-6283-4F31-A855-66CE4D9F826F}"/>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625" name="テキスト ボックス 624">
          <a:extLst>
            <a:ext uri="{FF2B5EF4-FFF2-40B4-BE49-F238E27FC236}">
              <a16:creationId xmlns:a16="http://schemas.microsoft.com/office/drawing/2014/main" id="{3026AF76-C89E-45BE-B69C-3F6E9F97D886}"/>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626" name="テキスト ボックス 625">
          <a:extLst>
            <a:ext uri="{FF2B5EF4-FFF2-40B4-BE49-F238E27FC236}">
              <a16:creationId xmlns:a16="http://schemas.microsoft.com/office/drawing/2014/main" id="{8EC6F898-EF62-4D95-878E-D1C4ADA11FC0}"/>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627" name="テキスト ボックス 626">
          <a:extLst>
            <a:ext uri="{FF2B5EF4-FFF2-40B4-BE49-F238E27FC236}">
              <a16:creationId xmlns:a16="http://schemas.microsoft.com/office/drawing/2014/main" id="{EB7326BC-7CE8-4DED-A5EF-1310E5D0AD17}"/>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86</xdr:row>
      <xdr:rowOff>4063</xdr:rowOff>
    </xdr:from>
    <xdr:to>
      <xdr:col>116</xdr:col>
      <xdr:colOff>114300</xdr:colOff>
      <xdr:row>86</xdr:row>
      <xdr:rowOff>105663</xdr:rowOff>
    </xdr:to>
    <xdr:sp macro="" textlink="">
      <xdr:nvSpPr>
        <xdr:cNvPr id="628" name="楕円 627">
          <a:extLst>
            <a:ext uri="{FF2B5EF4-FFF2-40B4-BE49-F238E27FC236}">
              <a16:creationId xmlns:a16="http://schemas.microsoft.com/office/drawing/2014/main" id="{E0C3BA85-5DD4-44CB-8555-2A8D058FD95E}"/>
            </a:ext>
          </a:extLst>
        </xdr:cNvPr>
        <xdr:cNvSpPr/>
      </xdr:nvSpPr>
      <xdr:spPr>
        <a:xfrm>
          <a:off x="22110700" y="14748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85</xdr:row>
      <xdr:rowOff>141558</xdr:rowOff>
    </xdr:from>
    <xdr:ext cx="469744" cy="259045"/>
    <xdr:sp macro="" textlink="">
      <xdr:nvSpPr>
        <xdr:cNvPr id="629" name="【消防施設】&#10;一人当たり面積該当値テキスト">
          <a:extLst>
            <a:ext uri="{FF2B5EF4-FFF2-40B4-BE49-F238E27FC236}">
              <a16:creationId xmlns:a16="http://schemas.microsoft.com/office/drawing/2014/main" id="{D727E20F-1A49-4E40-87DD-050253819465}"/>
            </a:ext>
          </a:extLst>
        </xdr:cNvPr>
        <xdr:cNvSpPr txBox="1"/>
      </xdr:nvSpPr>
      <xdr:spPr>
        <a:xfrm>
          <a:off x="22199600" y="147148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86</xdr:row>
      <xdr:rowOff>5778</xdr:rowOff>
    </xdr:from>
    <xdr:to>
      <xdr:col>112</xdr:col>
      <xdr:colOff>38100</xdr:colOff>
      <xdr:row>86</xdr:row>
      <xdr:rowOff>107378</xdr:rowOff>
    </xdr:to>
    <xdr:sp macro="" textlink="">
      <xdr:nvSpPr>
        <xdr:cNvPr id="630" name="楕円 629">
          <a:extLst>
            <a:ext uri="{FF2B5EF4-FFF2-40B4-BE49-F238E27FC236}">
              <a16:creationId xmlns:a16="http://schemas.microsoft.com/office/drawing/2014/main" id="{1F045C9F-CCC3-4715-9949-9D5F6211C893}"/>
            </a:ext>
          </a:extLst>
        </xdr:cNvPr>
        <xdr:cNvSpPr/>
      </xdr:nvSpPr>
      <xdr:spPr>
        <a:xfrm>
          <a:off x="21272500" y="14750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86</xdr:row>
      <xdr:rowOff>54863</xdr:rowOff>
    </xdr:from>
    <xdr:to>
      <xdr:col>116</xdr:col>
      <xdr:colOff>63500</xdr:colOff>
      <xdr:row>86</xdr:row>
      <xdr:rowOff>56578</xdr:rowOff>
    </xdr:to>
    <xdr:cxnSp macro="">
      <xdr:nvCxnSpPr>
        <xdr:cNvPr id="631" name="直線コネクタ 630">
          <a:extLst>
            <a:ext uri="{FF2B5EF4-FFF2-40B4-BE49-F238E27FC236}">
              <a16:creationId xmlns:a16="http://schemas.microsoft.com/office/drawing/2014/main" id="{9AC7B1D1-9B6D-4330-8631-531312A3BE5C}"/>
            </a:ext>
          </a:extLst>
        </xdr:cNvPr>
        <xdr:cNvCxnSpPr/>
      </xdr:nvCxnSpPr>
      <xdr:spPr>
        <a:xfrm flipV="1">
          <a:off x="21323300" y="14799563"/>
          <a:ext cx="838200" cy="1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86</xdr:row>
      <xdr:rowOff>6731</xdr:rowOff>
    </xdr:from>
    <xdr:to>
      <xdr:col>107</xdr:col>
      <xdr:colOff>101600</xdr:colOff>
      <xdr:row>86</xdr:row>
      <xdr:rowOff>108331</xdr:rowOff>
    </xdr:to>
    <xdr:sp macro="" textlink="">
      <xdr:nvSpPr>
        <xdr:cNvPr id="632" name="楕円 631">
          <a:extLst>
            <a:ext uri="{FF2B5EF4-FFF2-40B4-BE49-F238E27FC236}">
              <a16:creationId xmlns:a16="http://schemas.microsoft.com/office/drawing/2014/main" id="{24A6712C-C3F1-4181-BA9B-F28D04CAC9DB}"/>
            </a:ext>
          </a:extLst>
        </xdr:cNvPr>
        <xdr:cNvSpPr/>
      </xdr:nvSpPr>
      <xdr:spPr>
        <a:xfrm>
          <a:off x="20383500" y="147514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86</xdr:row>
      <xdr:rowOff>56578</xdr:rowOff>
    </xdr:from>
    <xdr:to>
      <xdr:col>111</xdr:col>
      <xdr:colOff>177800</xdr:colOff>
      <xdr:row>86</xdr:row>
      <xdr:rowOff>57531</xdr:rowOff>
    </xdr:to>
    <xdr:cxnSp macro="">
      <xdr:nvCxnSpPr>
        <xdr:cNvPr id="633" name="直線コネクタ 632">
          <a:extLst>
            <a:ext uri="{FF2B5EF4-FFF2-40B4-BE49-F238E27FC236}">
              <a16:creationId xmlns:a16="http://schemas.microsoft.com/office/drawing/2014/main" id="{E171B07E-3F55-44F2-BDAD-3126E97B34B8}"/>
            </a:ext>
          </a:extLst>
        </xdr:cNvPr>
        <xdr:cNvCxnSpPr/>
      </xdr:nvCxnSpPr>
      <xdr:spPr>
        <a:xfrm flipV="1">
          <a:off x="20434300" y="14801278"/>
          <a:ext cx="889000" cy="9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86</xdr:row>
      <xdr:rowOff>7493</xdr:rowOff>
    </xdr:from>
    <xdr:to>
      <xdr:col>102</xdr:col>
      <xdr:colOff>165100</xdr:colOff>
      <xdr:row>86</xdr:row>
      <xdr:rowOff>109093</xdr:rowOff>
    </xdr:to>
    <xdr:sp macro="" textlink="">
      <xdr:nvSpPr>
        <xdr:cNvPr id="634" name="楕円 633">
          <a:extLst>
            <a:ext uri="{FF2B5EF4-FFF2-40B4-BE49-F238E27FC236}">
              <a16:creationId xmlns:a16="http://schemas.microsoft.com/office/drawing/2014/main" id="{7DB74D3B-48A5-40FD-9E70-27AD348BAF89}"/>
            </a:ext>
          </a:extLst>
        </xdr:cNvPr>
        <xdr:cNvSpPr/>
      </xdr:nvSpPr>
      <xdr:spPr>
        <a:xfrm>
          <a:off x="19494500" y="14752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86</xdr:row>
      <xdr:rowOff>57531</xdr:rowOff>
    </xdr:from>
    <xdr:to>
      <xdr:col>107</xdr:col>
      <xdr:colOff>50800</xdr:colOff>
      <xdr:row>86</xdr:row>
      <xdr:rowOff>58293</xdr:rowOff>
    </xdr:to>
    <xdr:cxnSp macro="">
      <xdr:nvCxnSpPr>
        <xdr:cNvPr id="635" name="直線コネクタ 634">
          <a:extLst>
            <a:ext uri="{FF2B5EF4-FFF2-40B4-BE49-F238E27FC236}">
              <a16:creationId xmlns:a16="http://schemas.microsoft.com/office/drawing/2014/main" id="{3693AF55-9CC9-402E-BFDF-A13A519DB663}"/>
            </a:ext>
          </a:extLst>
        </xdr:cNvPr>
        <xdr:cNvCxnSpPr/>
      </xdr:nvCxnSpPr>
      <xdr:spPr>
        <a:xfrm flipV="1">
          <a:off x="19545300" y="14802231"/>
          <a:ext cx="889000" cy="7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86</xdr:row>
      <xdr:rowOff>8446</xdr:rowOff>
    </xdr:from>
    <xdr:to>
      <xdr:col>98</xdr:col>
      <xdr:colOff>38100</xdr:colOff>
      <xdr:row>86</xdr:row>
      <xdr:rowOff>110046</xdr:rowOff>
    </xdr:to>
    <xdr:sp macro="" textlink="">
      <xdr:nvSpPr>
        <xdr:cNvPr id="636" name="楕円 635">
          <a:extLst>
            <a:ext uri="{FF2B5EF4-FFF2-40B4-BE49-F238E27FC236}">
              <a16:creationId xmlns:a16="http://schemas.microsoft.com/office/drawing/2014/main" id="{B7B4A78C-4EEC-4D7B-ACDB-ECEF826C65F9}"/>
            </a:ext>
          </a:extLst>
        </xdr:cNvPr>
        <xdr:cNvSpPr/>
      </xdr:nvSpPr>
      <xdr:spPr>
        <a:xfrm>
          <a:off x="18605500" y="147531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86</xdr:row>
      <xdr:rowOff>58293</xdr:rowOff>
    </xdr:from>
    <xdr:to>
      <xdr:col>102</xdr:col>
      <xdr:colOff>114300</xdr:colOff>
      <xdr:row>86</xdr:row>
      <xdr:rowOff>59246</xdr:rowOff>
    </xdr:to>
    <xdr:cxnSp macro="">
      <xdr:nvCxnSpPr>
        <xdr:cNvPr id="637" name="直線コネクタ 636">
          <a:extLst>
            <a:ext uri="{FF2B5EF4-FFF2-40B4-BE49-F238E27FC236}">
              <a16:creationId xmlns:a16="http://schemas.microsoft.com/office/drawing/2014/main" id="{114C4F83-CDAA-4EC3-A387-F2DD3AA0AC88}"/>
            </a:ext>
          </a:extLst>
        </xdr:cNvPr>
        <xdr:cNvCxnSpPr/>
      </xdr:nvCxnSpPr>
      <xdr:spPr>
        <a:xfrm flipV="1">
          <a:off x="18656300" y="14802993"/>
          <a:ext cx="889000" cy="9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84</xdr:row>
      <xdr:rowOff>116285</xdr:rowOff>
    </xdr:from>
    <xdr:ext cx="469744" cy="259045"/>
    <xdr:sp macro="" textlink="">
      <xdr:nvSpPr>
        <xdr:cNvPr id="638" name="n_1aveValue【消防施設】&#10;一人当たり面積">
          <a:extLst>
            <a:ext uri="{FF2B5EF4-FFF2-40B4-BE49-F238E27FC236}">
              <a16:creationId xmlns:a16="http://schemas.microsoft.com/office/drawing/2014/main" id="{FB2C37C2-407E-4DE1-8B0A-68A952DEECFB}"/>
            </a:ext>
          </a:extLst>
        </xdr:cNvPr>
        <xdr:cNvSpPr txBox="1"/>
      </xdr:nvSpPr>
      <xdr:spPr>
        <a:xfrm>
          <a:off x="21075727" y="145180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117239</xdr:rowOff>
    </xdr:from>
    <xdr:ext cx="469744" cy="259045"/>
    <xdr:sp macro="" textlink="">
      <xdr:nvSpPr>
        <xdr:cNvPr id="639" name="n_2aveValue【消防施設】&#10;一人当たり面積">
          <a:extLst>
            <a:ext uri="{FF2B5EF4-FFF2-40B4-BE49-F238E27FC236}">
              <a16:creationId xmlns:a16="http://schemas.microsoft.com/office/drawing/2014/main" id="{83368565-E380-48FD-8332-5086BA094C24}"/>
            </a:ext>
          </a:extLst>
        </xdr:cNvPr>
        <xdr:cNvSpPr txBox="1"/>
      </xdr:nvSpPr>
      <xdr:spPr>
        <a:xfrm>
          <a:off x="20199427" y="145190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86</xdr:row>
      <xdr:rowOff>100601</xdr:rowOff>
    </xdr:from>
    <xdr:ext cx="469744" cy="259045"/>
    <xdr:sp macro="" textlink="">
      <xdr:nvSpPr>
        <xdr:cNvPr id="640" name="n_3aveValue【消防施設】&#10;一人当たり面積">
          <a:extLst>
            <a:ext uri="{FF2B5EF4-FFF2-40B4-BE49-F238E27FC236}">
              <a16:creationId xmlns:a16="http://schemas.microsoft.com/office/drawing/2014/main" id="{B3C1EC06-7433-4104-AF21-ABBA55D2F89C}"/>
            </a:ext>
          </a:extLst>
        </xdr:cNvPr>
        <xdr:cNvSpPr txBox="1"/>
      </xdr:nvSpPr>
      <xdr:spPr>
        <a:xfrm>
          <a:off x="19310427" y="148453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84</xdr:row>
      <xdr:rowOff>125240</xdr:rowOff>
    </xdr:from>
    <xdr:ext cx="469744" cy="259045"/>
    <xdr:sp macro="" textlink="">
      <xdr:nvSpPr>
        <xdr:cNvPr id="641" name="n_4aveValue【消防施設】&#10;一人当たり面積">
          <a:extLst>
            <a:ext uri="{FF2B5EF4-FFF2-40B4-BE49-F238E27FC236}">
              <a16:creationId xmlns:a16="http://schemas.microsoft.com/office/drawing/2014/main" id="{F8784FFF-1077-42DF-9DF3-25960B154ECD}"/>
            </a:ext>
          </a:extLst>
        </xdr:cNvPr>
        <xdr:cNvSpPr txBox="1"/>
      </xdr:nvSpPr>
      <xdr:spPr>
        <a:xfrm>
          <a:off x="18421427" y="145270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86</xdr:row>
      <xdr:rowOff>98505</xdr:rowOff>
    </xdr:from>
    <xdr:ext cx="469744" cy="259045"/>
    <xdr:sp macro="" textlink="">
      <xdr:nvSpPr>
        <xdr:cNvPr id="642" name="n_1mainValue【消防施設】&#10;一人当たり面積">
          <a:extLst>
            <a:ext uri="{FF2B5EF4-FFF2-40B4-BE49-F238E27FC236}">
              <a16:creationId xmlns:a16="http://schemas.microsoft.com/office/drawing/2014/main" id="{2871A1AD-0A24-435C-A743-FF0A098598C6}"/>
            </a:ext>
          </a:extLst>
        </xdr:cNvPr>
        <xdr:cNvSpPr txBox="1"/>
      </xdr:nvSpPr>
      <xdr:spPr>
        <a:xfrm>
          <a:off x="21075727" y="148432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86</xdr:row>
      <xdr:rowOff>99458</xdr:rowOff>
    </xdr:from>
    <xdr:ext cx="469744" cy="259045"/>
    <xdr:sp macro="" textlink="">
      <xdr:nvSpPr>
        <xdr:cNvPr id="643" name="n_2mainValue【消防施設】&#10;一人当たり面積">
          <a:extLst>
            <a:ext uri="{FF2B5EF4-FFF2-40B4-BE49-F238E27FC236}">
              <a16:creationId xmlns:a16="http://schemas.microsoft.com/office/drawing/2014/main" id="{8C6CBFED-A657-4DD2-8763-57E5FFC36CDE}"/>
            </a:ext>
          </a:extLst>
        </xdr:cNvPr>
        <xdr:cNvSpPr txBox="1"/>
      </xdr:nvSpPr>
      <xdr:spPr>
        <a:xfrm>
          <a:off x="20199427" y="148441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125620</xdr:rowOff>
    </xdr:from>
    <xdr:ext cx="469744" cy="259045"/>
    <xdr:sp macro="" textlink="">
      <xdr:nvSpPr>
        <xdr:cNvPr id="644" name="n_3mainValue【消防施設】&#10;一人当たり面積">
          <a:extLst>
            <a:ext uri="{FF2B5EF4-FFF2-40B4-BE49-F238E27FC236}">
              <a16:creationId xmlns:a16="http://schemas.microsoft.com/office/drawing/2014/main" id="{49FEF3E2-90C1-49A4-B85F-31562A49F00A}"/>
            </a:ext>
          </a:extLst>
        </xdr:cNvPr>
        <xdr:cNvSpPr txBox="1"/>
      </xdr:nvSpPr>
      <xdr:spPr>
        <a:xfrm>
          <a:off x="19310427" y="145274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86</xdr:row>
      <xdr:rowOff>101173</xdr:rowOff>
    </xdr:from>
    <xdr:ext cx="469744" cy="259045"/>
    <xdr:sp macro="" textlink="">
      <xdr:nvSpPr>
        <xdr:cNvPr id="645" name="n_4mainValue【消防施設】&#10;一人当たり面積">
          <a:extLst>
            <a:ext uri="{FF2B5EF4-FFF2-40B4-BE49-F238E27FC236}">
              <a16:creationId xmlns:a16="http://schemas.microsoft.com/office/drawing/2014/main" id="{09BCC76D-0C98-4BD8-83F9-F8916C1EA492}"/>
            </a:ext>
          </a:extLst>
        </xdr:cNvPr>
        <xdr:cNvSpPr txBox="1"/>
      </xdr:nvSpPr>
      <xdr:spPr>
        <a:xfrm>
          <a:off x="18421427" y="148458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646" name="正方形/長方形 645">
          <a:extLst>
            <a:ext uri="{FF2B5EF4-FFF2-40B4-BE49-F238E27FC236}">
              <a16:creationId xmlns:a16="http://schemas.microsoft.com/office/drawing/2014/main" id="{73E3127C-1790-4DDF-934A-73EDAF3CA3E5}"/>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7" name="正方形/長方形 646">
          <a:extLst>
            <a:ext uri="{FF2B5EF4-FFF2-40B4-BE49-F238E27FC236}">
              <a16:creationId xmlns:a16="http://schemas.microsoft.com/office/drawing/2014/main" id="{612B6350-477B-4D72-99B8-4EBF04FB0550}"/>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8" name="正方形/長方形 647">
          <a:extLst>
            <a:ext uri="{FF2B5EF4-FFF2-40B4-BE49-F238E27FC236}">
              <a16:creationId xmlns:a16="http://schemas.microsoft.com/office/drawing/2014/main" id="{116AD13D-2FB0-4987-9303-F9BE5B481877}"/>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9" name="正方形/長方形 648">
          <a:extLst>
            <a:ext uri="{FF2B5EF4-FFF2-40B4-BE49-F238E27FC236}">
              <a16:creationId xmlns:a16="http://schemas.microsoft.com/office/drawing/2014/main" id="{F6880997-4A97-4F69-ACE7-D6C1AE782809}"/>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50" name="正方形/長方形 649">
          <a:extLst>
            <a:ext uri="{FF2B5EF4-FFF2-40B4-BE49-F238E27FC236}">
              <a16:creationId xmlns:a16="http://schemas.microsoft.com/office/drawing/2014/main" id="{8DC46DDE-0B01-4058-86B5-538467C0503C}"/>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51" name="正方形/長方形 650">
          <a:extLst>
            <a:ext uri="{FF2B5EF4-FFF2-40B4-BE49-F238E27FC236}">
              <a16:creationId xmlns:a16="http://schemas.microsoft.com/office/drawing/2014/main" id="{D659F401-950D-4DE7-940B-3E370826CE96}"/>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52" name="正方形/長方形 651">
          <a:extLst>
            <a:ext uri="{FF2B5EF4-FFF2-40B4-BE49-F238E27FC236}">
              <a16:creationId xmlns:a16="http://schemas.microsoft.com/office/drawing/2014/main" id="{92475436-17BB-47B4-89FD-E2E9BFE66FCE}"/>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53" name="正方形/長方形 652">
          <a:extLst>
            <a:ext uri="{FF2B5EF4-FFF2-40B4-BE49-F238E27FC236}">
              <a16:creationId xmlns:a16="http://schemas.microsoft.com/office/drawing/2014/main" id="{F13DC001-164A-4F2B-A8E1-B17228BB5E0B}"/>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54" name="テキスト ボックス 653">
          <a:extLst>
            <a:ext uri="{FF2B5EF4-FFF2-40B4-BE49-F238E27FC236}">
              <a16:creationId xmlns:a16="http://schemas.microsoft.com/office/drawing/2014/main" id="{CCA8D763-6A7E-4121-A211-068DE9D7F329}"/>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55" name="直線コネクタ 654">
          <a:extLst>
            <a:ext uri="{FF2B5EF4-FFF2-40B4-BE49-F238E27FC236}">
              <a16:creationId xmlns:a16="http://schemas.microsoft.com/office/drawing/2014/main" id="{FA94BF95-2CEB-448C-8C59-7F77134FF508}"/>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56" name="テキスト ボックス 655">
          <a:extLst>
            <a:ext uri="{FF2B5EF4-FFF2-40B4-BE49-F238E27FC236}">
              <a16:creationId xmlns:a16="http://schemas.microsoft.com/office/drawing/2014/main" id="{7C62EEB1-973D-4A1A-A182-86675763CAAB}"/>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57" name="直線コネクタ 656">
          <a:extLst>
            <a:ext uri="{FF2B5EF4-FFF2-40B4-BE49-F238E27FC236}">
              <a16:creationId xmlns:a16="http://schemas.microsoft.com/office/drawing/2014/main" id="{9FB928DA-8F22-4AFD-BF01-30E4F52B4166}"/>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58" name="テキスト ボックス 657">
          <a:extLst>
            <a:ext uri="{FF2B5EF4-FFF2-40B4-BE49-F238E27FC236}">
              <a16:creationId xmlns:a16="http://schemas.microsoft.com/office/drawing/2014/main" id="{07D822AB-C017-4FBD-A6E5-7BDF11E397F1}"/>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59" name="直線コネクタ 658">
          <a:extLst>
            <a:ext uri="{FF2B5EF4-FFF2-40B4-BE49-F238E27FC236}">
              <a16:creationId xmlns:a16="http://schemas.microsoft.com/office/drawing/2014/main" id="{7A573845-A4A8-4AB4-8E26-2D9306B76906}"/>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60" name="テキスト ボックス 659">
          <a:extLst>
            <a:ext uri="{FF2B5EF4-FFF2-40B4-BE49-F238E27FC236}">
              <a16:creationId xmlns:a16="http://schemas.microsoft.com/office/drawing/2014/main" id="{E870DCB3-C052-4128-93CC-13AC3C6FB402}"/>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61" name="直線コネクタ 660">
          <a:extLst>
            <a:ext uri="{FF2B5EF4-FFF2-40B4-BE49-F238E27FC236}">
              <a16:creationId xmlns:a16="http://schemas.microsoft.com/office/drawing/2014/main" id="{4D72C57C-CFF5-4F10-82D2-8E8484A34EA8}"/>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62" name="テキスト ボックス 661">
          <a:extLst>
            <a:ext uri="{FF2B5EF4-FFF2-40B4-BE49-F238E27FC236}">
              <a16:creationId xmlns:a16="http://schemas.microsoft.com/office/drawing/2014/main" id="{DB4780F4-007D-45B8-92FB-CF6864D3E79A}"/>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63" name="直線コネクタ 662">
          <a:extLst>
            <a:ext uri="{FF2B5EF4-FFF2-40B4-BE49-F238E27FC236}">
              <a16:creationId xmlns:a16="http://schemas.microsoft.com/office/drawing/2014/main" id="{287C0FBB-341E-4C2F-B379-77009F6E0D18}"/>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64" name="テキスト ボックス 663">
          <a:extLst>
            <a:ext uri="{FF2B5EF4-FFF2-40B4-BE49-F238E27FC236}">
              <a16:creationId xmlns:a16="http://schemas.microsoft.com/office/drawing/2014/main" id="{E6E96FA8-C71D-4B07-9576-389683E0A01D}"/>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65" name="直線コネクタ 664">
          <a:extLst>
            <a:ext uri="{FF2B5EF4-FFF2-40B4-BE49-F238E27FC236}">
              <a16:creationId xmlns:a16="http://schemas.microsoft.com/office/drawing/2014/main" id="{AB5AD144-3A7A-4888-B90E-B2657812332D}"/>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66" name="テキスト ボックス 665">
          <a:extLst>
            <a:ext uri="{FF2B5EF4-FFF2-40B4-BE49-F238E27FC236}">
              <a16:creationId xmlns:a16="http://schemas.microsoft.com/office/drawing/2014/main" id="{2CA8AE8E-54DB-43B5-B294-42DA3959D47A}"/>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67" name="直線コネクタ 666">
          <a:extLst>
            <a:ext uri="{FF2B5EF4-FFF2-40B4-BE49-F238E27FC236}">
              <a16:creationId xmlns:a16="http://schemas.microsoft.com/office/drawing/2014/main" id="{25582472-8999-4BF6-8AA4-6DD8D128DB10}"/>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68" name="テキスト ボックス 667">
          <a:extLst>
            <a:ext uri="{FF2B5EF4-FFF2-40B4-BE49-F238E27FC236}">
              <a16:creationId xmlns:a16="http://schemas.microsoft.com/office/drawing/2014/main" id="{D7795930-F08C-427F-8FCE-79D1D18BDC6C}"/>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9" name="直線コネクタ 668">
          <a:extLst>
            <a:ext uri="{FF2B5EF4-FFF2-40B4-BE49-F238E27FC236}">
              <a16:creationId xmlns:a16="http://schemas.microsoft.com/office/drawing/2014/main" id="{A00DCCDB-C0E3-451E-942A-C05461B60717}"/>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70" name="【庁舎】&#10;有形固定資産減価償却率グラフ枠">
          <a:extLst>
            <a:ext uri="{FF2B5EF4-FFF2-40B4-BE49-F238E27FC236}">
              <a16:creationId xmlns:a16="http://schemas.microsoft.com/office/drawing/2014/main" id="{56AE09D1-E227-410E-B95B-7A423EE42DDC}"/>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164374</xdr:rowOff>
    </xdr:from>
    <xdr:to>
      <xdr:col>85</xdr:col>
      <xdr:colOff>126364</xdr:colOff>
      <xdr:row>109</xdr:row>
      <xdr:rowOff>35379</xdr:rowOff>
    </xdr:to>
    <xdr:cxnSp macro="">
      <xdr:nvCxnSpPr>
        <xdr:cNvPr id="671" name="直線コネクタ 670">
          <a:extLst>
            <a:ext uri="{FF2B5EF4-FFF2-40B4-BE49-F238E27FC236}">
              <a16:creationId xmlns:a16="http://schemas.microsoft.com/office/drawing/2014/main" id="{438CC155-D448-4339-AF5B-3794601166D7}"/>
            </a:ext>
          </a:extLst>
        </xdr:cNvPr>
        <xdr:cNvCxnSpPr/>
      </xdr:nvCxnSpPr>
      <xdr:spPr>
        <a:xfrm flipV="1">
          <a:off x="16318864" y="17137924"/>
          <a:ext cx="0" cy="15855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672" name="【庁舎】&#10;有形固定資産減価償却率最小値テキスト">
          <a:extLst>
            <a:ext uri="{FF2B5EF4-FFF2-40B4-BE49-F238E27FC236}">
              <a16:creationId xmlns:a16="http://schemas.microsoft.com/office/drawing/2014/main" id="{E4998D41-7A95-4354-ADF1-914C44E19D59}"/>
            </a:ext>
          </a:extLst>
        </xdr:cNvPr>
        <xdr:cNvSpPr txBox="1"/>
      </xdr:nvSpPr>
      <xdr:spPr>
        <a:xfrm>
          <a:off x="16357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673" name="直線コネクタ 672">
          <a:extLst>
            <a:ext uri="{FF2B5EF4-FFF2-40B4-BE49-F238E27FC236}">
              <a16:creationId xmlns:a16="http://schemas.microsoft.com/office/drawing/2014/main" id="{9E4F1467-78C2-45FC-8BE7-6BD0438F3EA7}"/>
            </a:ext>
          </a:extLst>
        </xdr:cNvPr>
        <xdr:cNvCxnSpPr/>
      </xdr:nvCxnSpPr>
      <xdr:spPr>
        <a:xfrm>
          <a:off x="16230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111051</xdr:rowOff>
    </xdr:from>
    <xdr:ext cx="340478" cy="259045"/>
    <xdr:sp macro="" textlink="">
      <xdr:nvSpPr>
        <xdr:cNvPr id="674" name="【庁舎】&#10;有形固定資産減価償却率最大値テキスト">
          <a:extLst>
            <a:ext uri="{FF2B5EF4-FFF2-40B4-BE49-F238E27FC236}">
              <a16:creationId xmlns:a16="http://schemas.microsoft.com/office/drawing/2014/main" id="{33A0B031-02C7-465F-AFD7-B1CC1E46AAD7}"/>
            </a:ext>
          </a:extLst>
        </xdr:cNvPr>
        <xdr:cNvSpPr txBox="1"/>
      </xdr:nvSpPr>
      <xdr:spPr>
        <a:xfrm>
          <a:off x="16357600" y="1691315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164374</xdr:rowOff>
    </xdr:from>
    <xdr:to>
      <xdr:col>86</xdr:col>
      <xdr:colOff>25400</xdr:colOff>
      <xdr:row>99</xdr:row>
      <xdr:rowOff>164374</xdr:rowOff>
    </xdr:to>
    <xdr:cxnSp macro="">
      <xdr:nvCxnSpPr>
        <xdr:cNvPr id="675" name="直線コネクタ 674">
          <a:extLst>
            <a:ext uri="{FF2B5EF4-FFF2-40B4-BE49-F238E27FC236}">
              <a16:creationId xmlns:a16="http://schemas.microsoft.com/office/drawing/2014/main" id="{49DE48E6-A573-4FF7-890D-A2878E810850}"/>
            </a:ext>
          </a:extLst>
        </xdr:cNvPr>
        <xdr:cNvCxnSpPr/>
      </xdr:nvCxnSpPr>
      <xdr:spPr>
        <a:xfrm>
          <a:off x="16230600" y="171379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110326</xdr:rowOff>
    </xdr:from>
    <xdr:ext cx="405111" cy="259045"/>
    <xdr:sp macro="" textlink="">
      <xdr:nvSpPr>
        <xdr:cNvPr id="676" name="【庁舎】&#10;有形固定資産減価償却率平均値テキスト">
          <a:extLst>
            <a:ext uri="{FF2B5EF4-FFF2-40B4-BE49-F238E27FC236}">
              <a16:creationId xmlns:a16="http://schemas.microsoft.com/office/drawing/2014/main" id="{0B484835-5538-45CC-8D1E-DF9CEE2B12DE}"/>
            </a:ext>
          </a:extLst>
        </xdr:cNvPr>
        <xdr:cNvSpPr txBox="1"/>
      </xdr:nvSpPr>
      <xdr:spPr>
        <a:xfrm>
          <a:off x="16357600" y="1776967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87449</xdr:rowOff>
    </xdr:from>
    <xdr:to>
      <xdr:col>85</xdr:col>
      <xdr:colOff>177800</xdr:colOff>
      <xdr:row>105</xdr:row>
      <xdr:rowOff>17599</xdr:rowOff>
    </xdr:to>
    <xdr:sp macro="" textlink="">
      <xdr:nvSpPr>
        <xdr:cNvPr id="677" name="フローチャート: 判断 676">
          <a:extLst>
            <a:ext uri="{FF2B5EF4-FFF2-40B4-BE49-F238E27FC236}">
              <a16:creationId xmlns:a16="http://schemas.microsoft.com/office/drawing/2014/main" id="{BA2B4D96-33C2-4320-834B-5F57876CF2BC}"/>
            </a:ext>
          </a:extLst>
        </xdr:cNvPr>
        <xdr:cNvSpPr/>
      </xdr:nvSpPr>
      <xdr:spPr>
        <a:xfrm>
          <a:off x="16268700" y="17918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105411</xdr:rowOff>
    </xdr:from>
    <xdr:to>
      <xdr:col>81</xdr:col>
      <xdr:colOff>101600</xdr:colOff>
      <xdr:row>105</xdr:row>
      <xdr:rowOff>35561</xdr:rowOff>
    </xdr:to>
    <xdr:sp macro="" textlink="">
      <xdr:nvSpPr>
        <xdr:cNvPr id="678" name="フローチャート: 判断 677">
          <a:extLst>
            <a:ext uri="{FF2B5EF4-FFF2-40B4-BE49-F238E27FC236}">
              <a16:creationId xmlns:a16="http://schemas.microsoft.com/office/drawing/2014/main" id="{5DE9496D-24D9-416D-80DD-09CCC54F4CA3}"/>
            </a:ext>
          </a:extLst>
        </xdr:cNvPr>
        <xdr:cNvSpPr/>
      </xdr:nvSpPr>
      <xdr:spPr>
        <a:xfrm>
          <a:off x="15430500" y="17936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123371</xdr:rowOff>
    </xdr:from>
    <xdr:to>
      <xdr:col>76</xdr:col>
      <xdr:colOff>165100</xdr:colOff>
      <xdr:row>105</xdr:row>
      <xdr:rowOff>53521</xdr:rowOff>
    </xdr:to>
    <xdr:sp macro="" textlink="">
      <xdr:nvSpPr>
        <xdr:cNvPr id="679" name="フローチャート: 判断 678">
          <a:extLst>
            <a:ext uri="{FF2B5EF4-FFF2-40B4-BE49-F238E27FC236}">
              <a16:creationId xmlns:a16="http://schemas.microsoft.com/office/drawing/2014/main" id="{3AF4A86B-6150-46EF-B2C9-C0DC243916E0}"/>
            </a:ext>
          </a:extLst>
        </xdr:cNvPr>
        <xdr:cNvSpPr/>
      </xdr:nvSpPr>
      <xdr:spPr>
        <a:xfrm>
          <a:off x="14541500" y="179541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157662</xdr:rowOff>
    </xdr:from>
    <xdr:to>
      <xdr:col>72</xdr:col>
      <xdr:colOff>38100</xdr:colOff>
      <xdr:row>105</xdr:row>
      <xdr:rowOff>87812</xdr:rowOff>
    </xdr:to>
    <xdr:sp macro="" textlink="">
      <xdr:nvSpPr>
        <xdr:cNvPr id="680" name="フローチャート: 判断 679">
          <a:extLst>
            <a:ext uri="{FF2B5EF4-FFF2-40B4-BE49-F238E27FC236}">
              <a16:creationId xmlns:a16="http://schemas.microsoft.com/office/drawing/2014/main" id="{2E6C585E-F651-4492-AB6D-7499257168E2}"/>
            </a:ext>
          </a:extLst>
        </xdr:cNvPr>
        <xdr:cNvSpPr/>
      </xdr:nvSpPr>
      <xdr:spPr>
        <a:xfrm>
          <a:off x="13652500" y="179884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18869</xdr:rowOff>
    </xdr:from>
    <xdr:to>
      <xdr:col>67</xdr:col>
      <xdr:colOff>101600</xdr:colOff>
      <xdr:row>105</xdr:row>
      <xdr:rowOff>120469</xdr:rowOff>
    </xdr:to>
    <xdr:sp macro="" textlink="">
      <xdr:nvSpPr>
        <xdr:cNvPr id="681" name="フローチャート: 判断 680">
          <a:extLst>
            <a:ext uri="{FF2B5EF4-FFF2-40B4-BE49-F238E27FC236}">
              <a16:creationId xmlns:a16="http://schemas.microsoft.com/office/drawing/2014/main" id="{AAEA1AD4-A9A8-4676-B1AB-E6880579427C}"/>
            </a:ext>
          </a:extLst>
        </xdr:cNvPr>
        <xdr:cNvSpPr/>
      </xdr:nvSpPr>
      <xdr:spPr>
        <a:xfrm>
          <a:off x="12763500" y="18021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82" name="テキスト ボックス 681">
          <a:extLst>
            <a:ext uri="{FF2B5EF4-FFF2-40B4-BE49-F238E27FC236}">
              <a16:creationId xmlns:a16="http://schemas.microsoft.com/office/drawing/2014/main" id="{6CC9FC0A-AF82-4BFD-9FBC-0D6B377D721B}"/>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83" name="テキスト ボックス 682">
          <a:extLst>
            <a:ext uri="{FF2B5EF4-FFF2-40B4-BE49-F238E27FC236}">
              <a16:creationId xmlns:a16="http://schemas.microsoft.com/office/drawing/2014/main" id="{D3EE764B-3094-4471-8791-77D3A2FE88E6}"/>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84" name="テキスト ボックス 683">
          <a:extLst>
            <a:ext uri="{FF2B5EF4-FFF2-40B4-BE49-F238E27FC236}">
              <a16:creationId xmlns:a16="http://schemas.microsoft.com/office/drawing/2014/main" id="{CD3C2221-74D7-47F7-BF89-68F28BCFBA1E}"/>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85" name="テキスト ボックス 684">
          <a:extLst>
            <a:ext uri="{FF2B5EF4-FFF2-40B4-BE49-F238E27FC236}">
              <a16:creationId xmlns:a16="http://schemas.microsoft.com/office/drawing/2014/main" id="{DD28423B-C263-41C6-9E40-F309DB369062}"/>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86" name="テキスト ボックス 685">
          <a:extLst>
            <a:ext uri="{FF2B5EF4-FFF2-40B4-BE49-F238E27FC236}">
              <a16:creationId xmlns:a16="http://schemas.microsoft.com/office/drawing/2014/main" id="{0645D19E-74FA-4ECA-97DA-3E0665EFD07E}"/>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97245</xdr:rowOff>
    </xdr:from>
    <xdr:to>
      <xdr:col>85</xdr:col>
      <xdr:colOff>177800</xdr:colOff>
      <xdr:row>107</xdr:row>
      <xdr:rowOff>27395</xdr:rowOff>
    </xdr:to>
    <xdr:sp macro="" textlink="">
      <xdr:nvSpPr>
        <xdr:cNvPr id="687" name="楕円 686">
          <a:extLst>
            <a:ext uri="{FF2B5EF4-FFF2-40B4-BE49-F238E27FC236}">
              <a16:creationId xmlns:a16="http://schemas.microsoft.com/office/drawing/2014/main" id="{9303D68F-DF65-4151-909B-BB456F2245E2}"/>
            </a:ext>
          </a:extLst>
        </xdr:cNvPr>
        <xdr:cNvSpPr/>
      </xdr:nvSpPr>
      <xdr:spPr>
        <a:xfrm>
          <a:off x="16268700" y="182709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75672</xdr:rowOff>
    </xdr:from>
    <xdr:ext cx="405111" cy="259045"/>
    <xdr:sp macro="" textlink="">
      <xdr:nvSpPr>
        <xdr:cNvPr id="688" name="【庁舎】&#10;有形固定資産減価償却率該当値テキスト">
          <a:extLst>
            <a:ext uri="{FF2B5EF4-FFF2-40B4-BE49-F238E27FC236}">
              <a16:creationId xmlns:a16="http://schemas.microsoft.com/office/drawing/2014/main" id="{46815970-B9A6-4865-8363-27FCFA65426D}"/>
            </a:ext>
          </a:extLst>
        </xdr:cNvPr>
        <xdr:cNvSpPr txBox="1"/>
      </xdr:nvSpPr>
      <xdr:spPr>
        <a:xfrm>
          <a:off x="16357600" y="182493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77651</xdr:rowOff>
    </xdr:from>
    <xdr:to>
      <xdr:col>81</xdr:col>
      <xdr:colOff>101600</xdr:colOff>
      <xdr:row>107</xdr:row>
      <xdr:rowOff>7801</xdr:rowOff>
    </xdr:to>
    <xdr:sp macro="" textlink="">
      <xdr:nvSpPr>
        <xdr:cNvPr id="689" name="楕円 688">
          <a:extLst>
            <a:ext uri="{FF2B5EF4-FFF2-40B4-BE49-F238E27FC236}">
              <a16:creationId xmlns:a16="http://schemas.microsoft.com/office/drawing/2014/main" id="{F29D2EAD-1024-4D24-AFCD-5AF2379E1BAC}"/>
            </a:ext>
          </a:extLst>
        </xdr:cNvPr>
        <xdr:cNvSpPr/>
      </xdr:nvSpPr>
      <xdr:spPr>
        <a:xfrm>
          <a:off x="15430500" y="182513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128451</xdr:rowOff>
    </xdr:from>
    <xdr:to>
      <xdr:col>85</xdr:col>
      <xdr:colOff>127000</xdr:colOff>
      <xdr:row>106</xdr:row>
      <xdr:rowOff>148045</xdr:rowOff>
    </xdr:to>
    <xdr:cxnSp macro="">
      <xdr:nvCxnSpPr>
        <xdr:cNvPr id="690" name="直線コネクタ 689">
          <a:extLst>
            <a:ext uri="{FF2B5EF4-FFF2-40B4-BE49-F238E27FC236}">
              <a16:creationId xmlns:a16="http://schemas.microsoft.com/office/drawing/2014/main" id="{E4FB2E0D-FA0B-45F0-A7FD-421093AC34CA}"/>
            </a:ext>
          </a:extLst>
        </xdr:cNvPr>
        <xdr:cNvCxnSpPr/>
      </xdr:nvCxnSpPr>
      <xdr:spPr>
        <a:xfrm>
          <a:off x="15481300" y="18302151"/>
          <a:ext cx="838200" cy="19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106</xdr:row>
      <xdr:rowOff>59689</xdr:rowOff>
    </xdr:from>
    <xdr:to>
      <xdr:col>76</xdr:col>
      <xdr:colOff>165100</xdr:colOff>
      <xdr:row>106</xdr:row>
      <xdr:rowOff>161289</xdr:rowOff>
    </xdr:to>
    <xdr:sp macro="" textlink="">
      <xdr:nvSpPr>
        <xdr:cNvPr id="691" name="楕円 690">
          <a:extLst>
            <a:ext uri="{FF2B5EF4-FFF2-40B4-BE49-F238E27FC236}">
              <a16:creationId xmlns:a16="http://schemas.microsoft.com/office/drawing/2014/main" id="{9CA313FB-2641-4F73-8240-C3616644B850}"/>
            </a:ext>
          </a:extLst>
        </xdr:cNvPr>
        <xdr:cNvSpPr/>
      </xdr:nvSpPr>
      <xdr:spPr>
        <a:xfrm>
          <a:off x="14541500" y="18233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110489</xdr:rowOff>
    </xdr:from>
    <xdr:to>
      <xdr:col>81</xdr:col>
      <xdr:colOff>50800</xdr:colOff>
      <xdr:row>106</xdr:row>
      <xdr:rowOff>128451</xdr:rowOff>
    </xdr:to>
    <xdr:cxnSp macro="">
      <xdr:nvCxnSpPr>
        <xdr:cNvPr id="692" name="直線コネクタ 691">
          <a:extLst>
            <a:ext uri="{FF2B5EF4-FFF2-40B4-BE49-F238E27FC236}">
              <a16:creationId xmlns:a16="http://schemas.microsoft.com/office/drawing/2014/main" id="{6A07543A-629B-4E4B-B401-535D75CAD18A}"/>
            </a:ext>
          </a:extLst>
        </xdr:cNvPr>
        <xdr:cNvCxnSpPr/>
      </xdr:nvCxnSpPr>
      <xdr:spPr>
        <a:xfrm>
          <a:off x="14592300" y="18284189"/>
          <a:ext cx="889000" cy="17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106</xdr:row>
      <xdr:rowOff>41729</xdr:rowOff>
    </xdr:from>
    <xdr:to>
      <xdr:col>72</xdr:col>
      <xdr:colOff>38100</xdr:colOff>
      <xdr:row>106</xdr:row>
      <xdr:rowOff>143329</xdr:rowOff>
    </xdr:to>
    <xdr:sp macro="" textlink="">
      <xdr:nvSpPr>
        <xdr:cNvPr id="693" name="楕円 692">
          <a:extLst>
            <a:ext uri="{FF2B5EF4-FFF2-40B4-BE49-F238E27FC236}">
              <a16:creationId xmlns:a16="http://schemas.microsoft.com/office/drawing/2014/main" id="{9EAE35EC-9427-4C61-A100-ED5AAC1CE44E}"/>
            </a:ext>
          </a:extLst>
        </xdr:cNvPr>
        <xdr:cNvSpPr/>
      </xdr:nvSpPr>
      <xdr:spPr>
        <a:xfrm>
          <a:off x="13652500" y="182154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92529</xdr:rowOff>
    </xdr:from>
    <xdr:to>
      <xdr:col>76</xdr:col>
      <xdr:colOff>114300</xdr:colOff>
      <xdr:row>106</xdr:row>
      <xdr:rowOff>110489</xdr:rowOff>
    </xdr:to>
    <xdr:cxnSp macro="">
      <xdr:nvCxnSpPr>
        <xdr:cNvPr id="694" name="直線コネクタ 693">
          <a:extLst>
            <a:ext uri="{FF2B5EF4-FFF2-40B4-BE49-F238E27FC236}">
              <a16:creationId xmlns:a16="http://schemas.microsoft.com/office/drawing/2014/main" id="{D939DCF8-6D09-428C-A8DE-5C1E886EC987}"/>
            </a:ext>
          </a:extLst>
        </xdr:cNvPr>
        <xdr:cNvCxnSpPr/>
      </xdr:nvCxnSpPr>
      <xdr:spPr>
        <a:xfrm>
          <a:off x="13703300" y="18266229"/>
          <a:ext cx="889000" cy="17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106</xdr:row>
      <xdr:rowOff>15602</xdr:rowOff>
    </xdr:from>
    <xdr:to>
      <xdr:col>67</xdr:col>
      <xdr:colOff>101600</xdr:colOff>
      <xdr:row>106</xdr:row>
      <xdr:rowOff>117202</xdr:rowOff>
    </xdr:to>
    <xdr:sp macro="" textlink="">
      <xdr:nvSpPr>
        <xdr:cNvPr id="695" name="楕円 694">
          <a:extLst>
            <a:ext uri="{FF2B5EF4-FFF2-40B4-BE49-F238E27FC236}">
              <a16:creationId xmlns:a16="http://schemas.microsoft.com/office/drawing/2014/main" id="{1E331FBB-B5BD-44AC-BDC8-DB6D7DCFA97C}"/>
            </a:ext>
          </a:extLst>
        </xdr:cNvPr>
        <xdr:cNvSpPr/>
      </xdr:nvSpPr>
      <xdr:spPr>
        <a:xfrm>
          <a:off x="12763500" y="181893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106</xdr:row>
      <xdr:rowOff>66402</xdr:rowOff>
    </xdr:from>
    <xdr:to>
      <xdr:col>71</xdr:col>
      <xdr:colOff>177800</xdr:colOff>
      <xdr:row>106</xdr:row>
      <xdr:rowOff>92529</xdr:rowOff>
    </xdr:to>
    <xdr:cxnSp macro="">
      <xdr:nvCxnSpPr>
        <xdr:cNvPr id="696" name="直線コネクタ 695">
          <a:extLst>
            <a:ext uri="{FF2B5EF4-FFF2-40B4-BE49-F238E27FC236}">
              <a16:creationId xmlns:a16="http://schemas.microsoft.com/office/drawing/2014/main" id="{8A835663-4B9B-4043-8699-AA9CBBD6E71A}"/>
            </a:ext>
          </a:extLst>
        </xdr:cNvPr>
        <xdr:cNvCxnSpPr/>
      </xdr:nvCxnSpPr>
      <xdr:spPr>
        <a:xfrm>
          <a:off x="12814300" y="18240102"/>
          <a:ext cx="889000" cy="261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52088</xdr:rowOff>
    </xdr:from>
    <xdr:ext cx="405111" cy="259045"/>
    <xdr:sp macro="" textlink="">
      <xdr:nvSpPr>
        <xdr:cNvPr id="697" name="n_1aveValue【庁舎】&#10;有形固定資産減価償却率">
          <a:extLst>
            <a:ext uri="{FF2B5EF4-FFF2-40B4-BE49-F238E27FC236}">
              <a16:creationId xmlns:a16="http://schemas.microsoft.com/office/drawing/2014/main" id="{DA656C9C-FC95-432D-926C-041FC8FEDE45}"/>
            </a:ext>
          </a:extLst>
        </xdr:cNvPr>
        <xdr:cNvSpPr txBox="1"/>
      </xdr:nvSpPr>
      <xdr:spPr>
        <a:xfrm>
          <a:off x="15266044" y="177114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70048</xdr:rowOff>
    </xdr:from>
    <xdr:ext cx="405111" cy="259045"/>
    <xdr:sp macro="" textlink="">
      <xdr:nvSpPr>
        <xdr:cNvPr id="698" name="n_2aveValue【庁舎】&#10;有形固定資産減価償却率">
          <a:extLst>
            <a:ext uri="{FF2B5EF4-FFF2-40B4-BE49-F238E27FC236}">
              <a16:creationId xmlns:a16="http://schemas.microsoft.com/office/drawing/2014/main" id="{BC059C5E-E144-4849-804E-5A0DC17B5376}"/>
            </a:ext>
          </a:extLst>
        </xdr:cNvPr>
        <xdr:cNvSpPr txBox="1"/>
      </xdr:nvSpPr>
      <xdr:spPr>
        <a:xfrm>
          <a:off x="14389744" y="177293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104339</xdr:rowOff>
    </xdr:from>
    <xdr:ext cx="405111" cy="259045"/>
    <xdr:sp macro="" textlink="">
      <xdr:nvSpPr>
        <xdr:cNvPr id="699" name="n_3aveValue【庁舎】&#10;有形固定資産減価償却率">
          <a:extLst>
            <a:ext uri="{FF2B5EF4-FFF2-40B4-BE49-F238E27FC236}">
              <a16:creationId xmlns:a16="http://schemas.microsoft.com/office/drawing/2014/main" id="{284216BC-5AA9-49C3-AD03-99212E685954}"/>
            </a:ext>
          </a:extLst>
        </xdr:cNvPr>
        <xdr:cNvSpPr txBox="1"/>
      </xdr:nvSpPr>
      <xdr:spPr>
        <a:xfrm>
          <a:off x="13500744" y="1776368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136996</xdr:rowOff>
    </xdr:from>
    <xdr:ext cx="405111" cy="259045"/>
    <xdr:sp macro="" textlink="">
      <xdr:nvSpPr>
        <xdr:cNvPr id="700" name="n_4aveValue【庁舎】&#10;有形固定資産減価償却率">
          <a:extLst>
            <a:ext uri="{FF2B5EF4-FFF2-40B4-BE49-F238E27FC236}">
              <a16:creationId xmlns:a16="http://schemas.microsoft.com/office/drawing/2014/main" id="{5DA43695-E294-4B92-897F-D62FAE18634D}"/>
            </a:ext>
          </a:extLst>
        </xdr:cNvPr>
        <xdr:cNvSpPr txBox="1"/>
      </xdr:nvSpPr>
      <xdr:spPr>
        <a:xfrm>
          <a:off x="12611744" y="177963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170378</xdr:rowOff>
    </xdr:from>
    <xdr:ext cx="405111" cy="259045"/>
    <xdr:sp macro="" textlink="">
      <xdr:nvSpPr>
        <xdr:cNvPr id="701" name="n_1mainValue【庁舎】&#10;有形固定資産減価償却率">
          <a:extLst>
            <a:ext uri="{FF2B5EF4-FFF2-40B4-BE49-F238E27FC236}">
              <a16:creationId xmlns:a16="http://schemas.microsoft.com/office/drawing/2014/main" id="{A059A13C-6973-4ECD-85A5-E5ABF79AA8DB}"/>
            </a:ext>
          </a:extLst>
        </xdr:cNvPr>
        <xdr:cNvSpPr txBox="1"/>
      </xdr:nvSpPr>
      <xdr:spPr>
        <a:xfrm>
          <a:off x="15266044" y="183440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152416</xdr:rowOff>
    </xdr:from>
    <xdr:ext cx="405111" cy="259045"/>
    <xdr:sp macro="" textlink="">
      <xdr:nvSpPr>
        <xdr:cNvPr id="702" name="n_2mainValue【庁舎】&#10;有形固定資産減価償却率">
          <a:extLst>
            <a:ext uri="{FF2B5EF4-FFF2-40B4-BE49-F238E27FC236}">
              <a16:creationId xmlns:a16="http://schemas.microsoft.com/office/drawing/2014/main" id="{0241D61E-D925-40CB-B5F2-C97E49B6C804}"/>
            </a:ext>
          </a:extLst>
        </xdr:cNvPr>
        <xdr:cNvSpPr txBox="1"/>
      </xdr:nvSpPr>
      <xdr:spPr>
        <a:xfrm>
          <a:off x="14389744" y="183261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134456</xdr:rowOff>
    </xdr:from>
    <xdr:ext cx="405111" cy="259045"/>
    <xdr:sp macro="" textlink="">
      <xdr:nvSpPr>
        <xdr:cNvPr id="703" name="n_3mainValue【庁舎】&#10;有形固定資産減価償却率">
          <a:extLst>
            <a:ext uri="{FF2B5EF4-FFF2-40B4-BE49-F238E27FC236}">
              <a16:creationId xmlns:a16="http://schemas.microsoft.com/office/drawing/2014/main" id="{A111FDD4-02A5-436A-B7F6-AF7DB9D371AB}"/>
            </a:ext>
          </a:extLst>
        </xdr:cNvPr>
        <xdr:cNvSpPr txBox="1"/>
      </xdr:nvSpPr>
      <xdr:spPr>
        <a:xfrm>
          <a:off x="13500744" y="183081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108329</xdr:rowOff>
    </xdr:from>
    <xdr:ext cx="405111" cy="259045"/>
    <xdr:sp macro="" textlink="">
      <xdr:nvSpPr>
        <xdr:cNvPr id="704" name="n_4mainValue【庁舎】&#10;有形固定資産減価償却率">
          <a:extLst>
            <a:ext uri="{FF2B5EF4-FFF2-40B4-BE49-F238E27FC236}">
              <a16:creationId xmlns:a16="http://schemas.microsoft.com/office/drawing/2014/main" id="{C9362970-41F6-4163-9351-9FB35879FFCE}"/>
            </a:ext>
          </a:extLst>
        </xdr:cNvPr>
        <xdr:cNvSpPr txBox="1"/>
      </xdr:nvSpPr>
      <xdr:spPr>
        <a:xfrm>
          <a:off x="12611744" y="182820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05" name="正方形/長方形 704">
          <a:extLst>
            <a:ext uri="{FF2B5EF4-FFF2-40B4-BE49-F238E27FC236}">
              <a16:creationId xmlns:a16="http://schemas.microsoft.com/office/drawing/2014/main" id="{218BD457-659F-4916-A6AB-348DFD36ACD4}"/>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06" name="正方形/長方形 705">
          <a:extLst>
            <a:ext uri="{FF2B5EF4-FFF2-40B4-BE49-F238E27FC236}">
              <a16:creationId xmlns:a16="http://schemas.microsoft.com/office/drawing/2014/main" id="{A0D5AEB5-1B3E-494C-A8DB-1000461253BC}"/>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7" name="正方形/長方形 706">
          <a:extLst>
            <a:ext uri="{FF2B5EF4-FFF2-40B4-BE49-F238E27FC236}">
              <a16:creationId xmlns:a16="http://schemas.microsoft.com/office/drawing/2014/main" id="{F22292DA-4340-4B53-BCCB-D96AB8F96574}"/>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8" name="正方形/長方形 707">
          <a:extLst>
            <a:ext uri="{FF2B5EF4-FFF2-40B4-BE49-F238E27FC236}">
              <a16:creationId xmlns:a16="http://schemas.microsoft.com/office/drawing/2014/main" id="{C11A63D2-7F74-41E6-A335-763254148CE8}"/>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9" name="正方形/長方形 708">
          <a:extLst>
            <a:ext uri="{FF2B5EF4-FFF2-40B4-BE49-F238E27FC236}">
              <a16:creationId xmlns:a16="http://schemas.microsoft.com/office/drawing/2014/main" id="{50655B93-9D50-4FE5-89BA-086116E2D3AA}"/>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10" name="正方形/長方形 709">
          <a:extLst>
            <a:ext uri="{FF2B5EF4-FFF2-40B4-BE49-F238E27FC236}">
              <a16:creationId xmlns:a16="http://schemas.microsoft.com/office/drawing/2014/main" id="{7FA2C44F-FDCB-4DDE-B082-FCDFAB01AF73}"/>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11" name="正方形/長方形 710">
          <a:extLst>
            <a:ext uri="{FF2B5EF4-FFF2-40B4-BE49-F238E27FC236}">
              <a16:creationId xmlns:a16="http://schemas.microsoft.com/office/drawing/2014/main" id="{D59B96B4-C38E-4154-90FC-6A8E30D971A5}"/>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12" name="正方形/長方形 711">
          <a:extLst>
            <a:ext uri="{FF2B5EF4-FFF2-40B4-BE49-F238E27FC236}">
              <a16:creationId xmlns:a16="http://schemas.microsoft.com/office/drawing/2014/main" id="{207F3865-98D7-4941-BD55-08ECA1C91CFE}"/>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13" name="テキスト ボックス 712">
          <a:extLst>
            <a:ext uri="{FF2B5EF4-FFF2-40B4-BE49-F238E27FC236}">
              <a16:creationId xmlns:a16="http://schemas.microsoft.com/office/drawing/2014/main" id="{E4969EC0-7D32-4CA5-8546-4034D2C51D44}"/>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14" name="直線コネクタ 713">
          <a:extLst>
            <a:ext uri="{FF2B5EF4-FFF2-40B4-BE49-F238E27FC236}">
              <a16:creationId xmlns:a16="http://schemas.microsoft.com/office/drawing/2014/main" id="{53779DB2-E295-4260-A11E-A413B5DCB221}"/>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715" name="直線コネクタ 714">
          <a:extLst>
            <a:ext uri="{FF2B5EF4-FFF2-40B4-BE49-F238E27FC236}">
              <a16:creationId xmlns:a16="http://schemas.microsoft.com/office/drawing/2014/main" id="{C8A1F7F9-C672-4834-8BD3-B45F7F4D7FB1}"/>
            </a:ext>
          </a:extLst>
        </xdr:cNvPr>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716" name="テキスト ボックス 715">
          <a:extLst>
            <a:ext uri="{FF2B5EF4-FFF2-40B4-BE49-F238E27FC236}">
              <a16:creationId xmlns:a16="http://schemas.microsoft.com/office/drawing/2014/main" id="{AA8437E6-E9E9-4762-AF62-0C3D4D0C6665}"/>
            </a:ext>
          </a:extLst>
        </xdr:cNvPr>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717" name="直線コネクタ 716">
          <a:extLst>
            <a:ext uri="{FF2B5EF4-FFF2-40B4-BE49-F238E27FC236}">
              <a16:creationId xmlns:a16="http://schemas.microsoft.com/office/drawing/2014/main" id="{707310B1-D19C-46F5-9CE3-39E8584093D3}"/>
            </a:ext>
          </a:extLst>
        </xdr:cNvPr>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718" name="テキスト ボックス 717">
          <a:extLst>
            <a:ext uri="{FF2B5EF4-FFF2-40B4-BE49-F238E27FC236}">
              <a16:creationId xmlns:a16="http://schemas.microsoft.com/office/drawing/2014/main" id="{A52CBE38-E0A5-415E-9CC9-79027BE8F997}"/>
            </a:ext>
          </a:extLst>
        </xdr:cNvPr>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719" name="直線コネクタ 718">
          <a:extLst>
            <a:ext uri="{FF2B5EF4-FFF2-40B4-BE49-F238E27FC236}">
              <a16:creationId xmlns:a16="http://schemas.microsoft.com/office/drawing/2014/main" id="{378AEA98-4B05-483A-8848-008AEB8B5F28}"/>
            </a:ext>
          </a:extLst>
        </xdr:cNvPr>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720" name="テキスト ボックス 719">
          <a:extLst>
            <a:ext uri="{FF2B5EF4-FFF2-40B4-BE49-F238E27FC236}">
              <a16:creationId xmlns:a16="http://schemas.microsoft.com/office/drawing/2014/main" id="{5DD6FD25-57C5-4CFB-8085-AEF70FD96EAF}"/>
            </a:ext>
          </a:extLst>
        </xdr:cNvPr>
        <xdr:cNvSpPr txBox="1"/>
      </xdr:nvSpPr>
      <xdr:spPr>
        <a:xfrm>
          <a:off x="17820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721" name="直線コネクタ 720">
          <a:extLst>
            <a:ext uri="{FF2B5EF4-FFF2-40B4-BE49-F238E27FC236}">
              <a16:creationId xmlns:a16="http://schemas.microsoft.com/office/drawing/2014/main" id="{65934A53-499C-4D11-9B13-164DC8FF8ECA}"/>
            </a:ext>
          </a:extLst>
        </xdr:cNvPr>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722" name="テキスト ボックス 721">
          <a:extLst>
            <a:ext uri="{FF2B5EF4-FFF2-40B4-BE49-F238E27FC236}">
              <a16:creationId xmlns:a16="http://schemas.microsoft.com/office/drawing/2014/main" id="{F77A6EC7-22AB-449D-8833-E9EF3E3E499A}"/>
            </a:ext>
          </a:extLst>
        </xdr:cNvPr>
        <xdr:cNvSpPr txBox="1"/>
      </xdr:nvSpPr>
      <xdr:spPr>
        <a:xfrm>
          <a:off x="17820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723" name="直線コネクタ 722">
          <a:extLst>
            <a:ext uri="{FF2B5EF4-FFF2-40B4-BE49-F238E27FC236}">
              <a16:creationId xmlns:a16="http://schemas.microsoft.com/office/drawing/2014/main" id="{ABA0EF6F-2363-402E-AFEA-EEA0ABD12F49}"/>
            </a:ext>
          </a:extLst>
        </xdr:cNvPr>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724" name="テキスト ボックス 723">
          <a:extLst>
            <a:ext uri="{FF2B5EF4-FFF2-40B4-BE49-F238E27FC236}">
              <a16:creationId xmlns:a16="http://schemas.microsoft.com/office/drawing/2014/main" id="{89630A99-CF3A-47C5-A0F0-3FFA8AB84DBB}"/>
            </a:ext>
          </a:extLst>
        </xdr:cNvPr>
        <xdr:cNvSpPr txBox="1"/>
      </xdr:nvSpPr>
      <xdr:spPr>
        <a:xfrm>
          <a:off x="17820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25" name="直線コネクタ 724">
          <a:extLst>
            <a:ext uri="{FF2B5EF4-FFF2-40B4-BE49-F238E27FC236}">
              <a16:creationId xmlns:a16="http://schemas.microsoft.com/office/drawing/2014/main" id="{A613A3C0-3D94-4EFD-BA45-C9F46209C1DA}"/>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26" name="テキスト ボックス 725">
          <a:extLst>
            <a:ext uri="{FF2B5EF4-FFF2-40B4-BE49-F238E27FC236}">
              <a16:creationId xmlns:a16="http://schemas.microsoft.com/office/drawing/2014/main" id="{70FF0B74-5D1B-4B4A-9DF3-1BDA894B49D6}"/>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27" name="【庁舎】&#10;一人当たり面積グラフ枠">
          <a:extLst>
            <a:ext uri="{FF2B5EF4-FFF2-40B4-BE49-F238E27FC236}">
              <a16:creationId xmlns:a16="http://schemas.microsoft.com/office/drawing/2014/main" id="{D500792C-39EF-4199-84EC-46E96CE4D2E9}"/>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84582</xdr:rowOff>
    </xdr:from>
    <xdr:to>
      <xdr:col>116</xdr:col>
      <xdr:colOff>62864</xdr:colOff>
      <xdr:row>108</xdr:row>
      <xdr:rowOff>31242</xdr:rowOff>
    </xdr:to>
    <xdr:cxnSp macro="">
      <xdr:nvCxnSpPr>
        <xdr:cNvPr id="728" name="直線コネクタ 727">
          <a:extLst>
            <a:ext uri="{FF2B5EF4-FFF2-40B4-BE49-F238E27FC236}">
              <a16:creationId xmlns:a16="http://schemas.microsoft.com/office/drawing/2014/main" id="{9DFB5551-A734-441C-9576-0A627C6F5B88}"/>
            </a:ext>
          </a:extLst>
        </xdr:cNvPr>
        <xdr:cNvCxnSpPr/>
      </xdr:nvCxnSpPr>
      <xdr:spPr>
        <a:xfrm flipV="1">
          <a:off x="22160864" y="17229582"/>
          <a:ext cx="0" cy="13182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35069</xdr:rowOff>
    </xdr:from>
    <xdr:ext cx="469744" cy="259045"/>
    <xdr:sp macro="" textlink="">
      <xdr:nvSpPr>
        <xdr:cNvPr id="729" name="【庁舎】&#10;一人当たり面積最小値テキスト">
          <a:extLst>
            <a:ext uri="{FF2B5EF4-FFF2-40B4-BE49-F238E27FC236}">
              <a16:creationId xmlns:a16="http://schemas.microsoft.com/office/drawing/2014/main" id="{E704D3CB-0541-409E-A7F9-C2B7EDFB5988}"/>
            </a:ext>
          </a:extLst>
        </xdr:cNvPr>
        <xdr:cNvSpPr txBox="1"/>
      </xdr:nvSpPr>
      <xdr:spPr>
        <a:xfrm>
          <a:off x="22199600" y="185516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31242</xdr:rowOff>
    </xdr:from>
    <xdr:to>
      <xdr:col>116</xdr:col>
      <xdr:colOff>152400</xdr:colOff>
      <xdr:row>108</xdr:row>
      <xdr:rowOff>31242</xdr:rowOff>
    </xdr:to>
    <xdr:cxnSp macro="">
      <xdr:nvCxnSpPr>
        <xdr:cNvPr id="730" name="直線コネクタ 729">
          <a:extLst>
            <a:ext uri="{FF2B5EF4-FFF2-40B4-BE49-F238E27FC236}">
              <a16:creationId xmlns:a16="http://schemas.microsoft.com/office/drawing/2014/main" id="{1E29DF6F-EB42-48A8-A452-1B24B3723ED8}"/>
            </a:ext>
          </a:extLst>
        </xdr:cNvPr>
        <xdr:cNvCxnSpPr/>
      </xdr:nvCxnSpPr>
      <xdr:spPr>
        <a:xfrm>
          <a:off x="22072600" y="185478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31259</xdr:rowOff>
    </xdr:from>
    <xdr:ext cx="469744" cy="259045"/>
    <xdr:sp macro="" textlink="">
      <xdr:nvSpPr>
        <xdr:cNvPr id="731" name="【庁舎】&#10;一人当たり面積最大値テキスト">
          <a:extLst>
            <a:ext uri="{FF2B5EF4-FFF2-40B4-BE49-F238E27FC236}">
              <a16:creationId xmlns:a16="http://schemas.microsoft.com/office/drawing/2014/main" id="{AD648CA2-093A-4BB6-A8CC-27A5F5FE612C}"/>
            </a:ext>
          </a:extLst>
        </xdr:cNvPr>
        <xdr:cNvSpPr txBox="1"/>
      </xdr:nvSpPr>
      <xdr:spPr>
        <a:xfrm>
          <a:off x="22199600" y="170048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84582</xdr:rowOff>
    </xdr:from>
    <xdr:to>
      <xdr:col>116</xdr:col>
      <xdr:colOff>152400</xdr:colOff>
      <xdr:row>100</xdr:row>
      <xdr:rowOff>84582</xdr:rowOff>
    </xdr:to>
    <xdr:cxnSp macro="">
      <xdr:nvCxnSpPr>
        <xdr:cNvPr id="732" name="直線コネクタ 731">
          <a:extLst>
            <a:ext uri="{FF2B5EF4-FFF2-40B4-BE49-F238E27FC236}">
              <a16:creationId xmlns:a16="http://schemas.microsoft.com/office/drawing/2014/main" id="{7DF5E2ED-87F7-48CA-B9B3-BB5D7F7FA647}"/>
            </a:ext>
          </a:extLst>
        </xdr:cNvPr>
        <xdr:cNvCxnSpPr/>
      </xdr:nvCxnSpPr>
      <xdr:spPr>
        <a:xfrm>
          <a:off x="22072600" y="17229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29354</xdr:rowOff>
    </xdr:from>
    <xdr:ext cx="469744" cy="259045"/>
    <xdr:sp macro="" textlink="">
      <xdr:nvSpPr>
        <xdr:cNvPr id="733" name="【庁舎】&#10;一人当たり面積平均値テキスト">
          <a:extLst>
            <a:ext uri="{FF2B5EF4-FFF2-40B4-BE49-F238E27FC236}">
              <a16:creationId xmlns:a16="http://schemas.microsoft.com/office/drawing/2014/main" id="{0C331754-8695-4D18-AC92-435134F171CB}"/>
            </a:ext>
          </a:extLst>
        </xdr:cNvPr>
        <xdr:cNvSpPr txBox="1"/>
      </xdr:nvSpPr>
      <xdr:spPr>
        <a:xfrm>
          <a:off x="22199600" y="1820305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50927</xdr:rowOff>
    </xdr:from>
    <xdr:to>
      <xdr:col>116</xdr:col>
      <xdr:colOff>114300</xdr:colOff>
      <xdr:row>106</xdr:row>
      <xdr:rowOff>152527</xdr:rowOff>
    </xdr:to>
    <xdr:sp macro="" textlink="">
      <xdr:nvSpPr>
        <xdr:cNvPr id="734" name="フローチャート: 判断 733">
          <a:extLst>
            <a:ext uri="{FF2B5EF4-FFF2-40B4-BE49-F238E27FC236}">
              <a16:creationId xmlns:a16="http://schemas.microsoft.com/office/drawing/2014/main" id="{766610B7-D131-4413-9F97-B3C05BABFFA0}"/>
            </a:ext>
          </a:extLst>
        </xdr:cNvPr>
        <xdr:cNvSpPr/>
      </xdr:nvSpPr>
      <xdr:spPr>
        <a:xfrm>
          <a:off x="22110700" y="18224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55499</xdr:rowOff>
    </xdr:from>
    <xdr:to>
      <xdr:col>112</xdr:col>
      <xdr:colOff>38100</xdr:colOff>
      <xdr:row>106</xdr:row>
      <xdr:rowOff>157099</xdr:rowOff>
    </xdr:to>
    <xdr:sp macro="" textlink="">
      <xdr:nvSpPr>
        <xdr:cNvPr id="735" name="フローチャート: 判断 734">
          <a:extLst>
            <a:ext uri="{FF2B5EF4-FFF2-40B4-BE49-F238E27FC236}">
              <a16:creationId xmlns:a16="http://schemas.microsoft.com/office/drawing/2014/main" id="{DF832C40-8B15-4ED1-945C-35FD49C676F1}"/>
            </a:ext>
          </a:extLst>
        </xdr:cNvPr>
        <xdr:cNvSpPr/>
      </xdr:nvSpPr>
      <xdr:spPr>
        <a:xfrm>
          <a:off x="21272500" y="182291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77215</xdr:rowOff>
    </xdr:from>
    <xdr:to>
      <xdr:col>107</xdr:col>
      <xdr:colOff>101600</xdr:colOff>
      <xdr:row>107</xdr:row>
      <xdr:rowOff>7365</xdr:rowOff>
    </xdr:to>
    <xdr:sp macro="" textlink="">
      <xdr:nvSpPr>
        <xdr:cNvPr id="736" name="フローチャート: 判断 735">
          <a:extLst>
            <a:ext uri="{FF2B5EF4-FFF2-40B4-BE49-F238E27FC236}">
              <a16:creationId xmlns:a16="http://schemas.microsoft.com/office/drawing/2014/main" id="{9E82F29D-260D-4AB6-8F86-C88E3E81A411}"/>
            </a:ext>
          </a:extLst>
        </xdr:cNvPr>
        <xdr:cNvSpPr/>
      </xdr:nvSpPr>
      <xdr:spPr>
        <a:xfrm>
          <a:off x="20383500" y="18250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93980</xdr:rowOff>
    </xdr:from>
    <xdr:to>
      <xdr:col>102</xdr:col>
      <xdr:colOff>165100</xdr:colOff>
      <xdr:row>107</xdr:row>
      <xdr:rowOff>24130</xdr:rowOff>
    </xdr:to>
    <xdr:sp macro="" textlink="">
      <xdr:nvSpPr>
        <xdr:cNvPr id="737" name="フローチャート: 判断 736">
          <a:extLst>
            <a:ext uri="{FF2B5EF4-FFF2-40B4-BE49-F238E27FC236}">
              <a16:creationId xmlns:a16="http://schemas.microsoft.com/office/drawing/2014/main" id="{263F2067-610F-4059-BFC5-65F1E2A6BFEE}"/>
            </a:ext>
          </a:extLst>
        </xdr:cNvPr>
        <xdr:cNvSpPr/>
      </xdr:nvSpPr>
      <xdr:spPr>
        <a:xfrm>
          <a:off x="19494500" y="18267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101600</xdr:rowOff>
    </xdr:from>
    <xdr:to>
      <xdr:col>98</xdr:col>
      <xdr:colOff>38100</xdr:colOff>
      <xdr:row>107</xdr:row>
      <xdr:rowOff>31750</xdr:rowOff>
    </xdr:to>
    <xdr:sp macro="" textlink="">
      <xdr:nvSpPr>
        <xdr:cNvPr id="738" name="フローチャート: 判断 737">
          <a:extLst>
            <a:ext uri="{FF2B5EF4-FFF2-40B4-BE49-F238E27FC236}">
              <a16:creationId xmlns:a16="http://schemas.microsoft.com/office/drawing/2014/main" id="{1FF942F1-90FE-4A31-BDEB-E327DD7C8DCE}"/>
            </a:ext>
          </a:extLst>
        </xdr:cNvPr>
        <xdr:cNvSpPr/>
      </xdr:nvSpPr>
      <xdr:spPr>
        <a:xfrm>
          <a:off x="18605500" y="18275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9" name="テキスト ボックス 738">
          <a:extLst>
            <a:ext uri="{FF2B5EF4-FFF2-40B4-BE49-F238E27FC236}">
              <a16:creationId xmlns:a16="http://schemas.microsoft.com/office/drawing/2014/main" id="{417BAFA1-C838-401E-8EFE-A4A3A0273C57}"/>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40" name="テキスト ボックス 739">
          <a:extLst>
            <a:ext uri="{FF2B5EF4-FFF2-40B4-BE49-F238E27FC236}">
              <a16:creationId xmlns:a16="http://schemas.microsoft.com/office/drawing/2014/main" id="{D60EA970-F68C-455F-95A3-6EAA5EB811D6}"/>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41" name="テキスト ボックス 740">
          <a:extLst>
            <a:ext uri="{FF2B5EF4-FFF2-40B4-BE49-F238E27FC236}">
              <a16:creationId xmlns:a16="http://schemas.microsoft.com/office/drawing/2014/main" id="{9ECBA660-DD1A-428B-A6F5-1255B0D2AF30}"/>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42" name="テキスト ボックス 741">
          <a:extLst>
            <a:ext uri="{FF2B5EF4-FFF2-40B4-BE49-F238E27FC236}">
              <a16:creationId xmlns:a16="http://schemas.microsoft.com/office/drawing/2014/main" id="{AE5C8DEA-E1F9-48ED-A127-94F7BF378E8B}"/>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43" name="テキスト ボックス 742">
          <a:extLst>
            <a:ext uri="{FF2B5EF4-FFF2-40B4-BE49-F238E27FC236}">
              <a16:creationId xmlns:a16="http://schemas.microsoft.com/office/drawing/2014/main" id="{84E5649A-5702-42FF-ADA9-8357481020A4}"/>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96265</xdr:rowOff>
    </xdr:from>
    <xdr:to>
      <xdr:col>116</xdr:col>
      <xdr:colOff>114300</xdr:colOff>
      <xdr:row>106</xdr:row>
      <xdr:rowOff>26415</xdr:rowOff>
    </xdr:to>
    <xdr:sp macro="" textlink="">
      <xdr:nvSpPr>
        <xdr:cNvPr id="744" name="楕円 743">
          <a:extLst>
            <a:ext uri="{FF2B5EF4-FFF2-40B4-BE49-F238E27FC236}">
              <a16:creationId xmlns:a16="http://schemas.microsoft.com/office/drawing/2014/main" id="{383E9242-9EC4-4AC2-A6FE-B4E04D2E6BB9}"/>
            </a:ext>
          </a:extLst>
        </xdr:cNvPr>
        <xdr:cNvSpPr/>
      </xdr:nvSpPr>
      <xdr:spPr>
        <a:xfrm>
          <a:off x="22110700" y="1809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104</xdr:row>
      <xdr:rowOff>119142</xdr:rowOff>
    </xdr:from>
    <xdr:ext cx="469744" cy="259045"/>
    <xdr:sp macro="" textlink="">
      <xdr:nvSpPr>
        <xdr:cNvPr id="745" name="【庁舎】&#10;一人当たり面積該当値テキスト">
          <a:extLst>
            <a:ext uri="{FF2B5EF4-FFF2-40B4-BE49-F238E27FC236}">
              <a16:creationId xmlns:a16="http://schemas.microsoft.com/office/drawing/2014/main" id="{69004581-1B1B-409F-9470-1B81A3B3670B}"/>
            </a:ext>
          </a:extLst>
        </xdr:cNvPr>
        <xdr:cNvSpPr txBox="1"/>
      </xdr:nvSpPr>
      <xdr:spPr>
        <a:xfrm>
          <a:off x="22199600" y="179499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105</xdr:row>
      <xdr:rowOff>111506</xdr:rowOff>
    </xdr:from>
    <xdr:to>
      <xdr:col>112</xdr:col>
      <xdr:colOff>38100</xdr:colOff>
      <xdr:row>106</xdr:row>
      <xdr:rowOff>41656</xdr:rowOff>
    </xdr:to>
    <xdr:sp macro="" textlink="">
      <xdr:nvSpPr>
        <xdr:cNvPr id="746" name="楕円 745">
          <a:extLst>
            <a:ext uri="{FF2B5EF4-FFF2-40B4-BE49-F238E27FC236}">
              <a16:creationId xmlns:a16="http://schemas.microsoft.com/office/drawing/2014/main" id="{6DDF447C-6454-4453-B2B0-EFC3779F53E8}"/>
            </a:ext>
          </a:extLst>
        </xdr:cNvPr>
        <xdr:cNvSpPr/>
      </xdr:nvSpPr>
      <xdr:spPr>
        <a:xfrm>
          <a:off x="21272500" y="181137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105</xdr:row>
      <xdr:rowOff>147065</xdr:rowOff>
    </xdr:from>
    <xdr:to>
      <xdr:col>116</xdr:col>
      <xdr:colOff>63500</xdr:colOff>
      <xdr:row>105</xdr:row>
      <xdr:rowOff>162306</xdr:rowOff>
    </xdr:to>
    <xdr:cxnSp macro="">
      <xdr:nvCxnSpPr>
        <xdr:cNvPr id="747" name="直線コネクタ 746">
          <a:extLst>
            <a:ext uri="{FF2B5EF4-FFF2-40B4-BE49-F238E27FC236}">
              <a16:creationId xmlns:a16="http://schemas.microsoft.com/office/drawing/2014/main" id="{8F8B4E3E-C068-44CE-837F-DA3A5E8DA520}"/>
            </a:ext>
          </a:extLst>
        </xdr:cNvPr>
        <xdr:cNvCxnSpPr/>
      </xdr:nvCxnSpPr>
      <xdr:spPr>
        <a:xfrm flipV="1">
          <a:off x="21323300" y="18149315"/>
          <a:ext cx="838200" cy="152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105</xdr:row>
      <xdr:rowOff>118745</xdr:rowOff>
    </xdr:from>
    <xdr:to>
      <xdr:col>107</xdr:col>
      <xdr:colOff>101600</xdr:colOff>
      <xdr:row>106</xdr:row>
      <xdr:rowOff>48895</xdr:rowOff>
    </xdr:to>
    <xdr:sp macro="" textlink="">
      <xdr:nvSpPr>
        <xdr:cNvPr id="748" name="楕円 747">
          <a:extLst>
            <a:ext uri="{FF2B5EF4-FFF2-40B4-BE49-F238E27FC236}">
              <a16:creationId xmlns:a16="http://schemas.microsoft.com/office/drawing/2014/main" id="{D2D48CA6-6E08-47E4-8A24-1E26CA25C7EB}"/>
            </a:ext>
          </a:extLst>
        </xdr:cNvPr>
        <xdr:cNvSpPr/>
      </xdr:nvSpPr>
      <xdr:spPr>
        <a:xfrm>
          <a:off x="20383500" y="18120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105</xdr:row>
      <xdr:rowOff>162306</xdr:rowOff>
    </xdr:from>
    <xdr:to>
      <xdr:col>111</xdr:col>
      <xdr:colOff>177800</xdr:colOff>
      <xdr:row>105</xdr:row>
      <xdr:rowOff>169545</xdr:rowOff>
    </xdr:to>
    <xdr:cxnSp macro="">
      <xdr:nvCxnSpPr>
        <xdr:cNvPr id="749" name="直線コネクタ 748">
          <a:extLst>
            <a:ext uri="{FF2B5EF4-FFF2-40B4-BE49-F238E27FC236}">
              <a16:creationId xmlns:a16="http://schemas.microsoft.com/office/drawing/2014/main" id="{75E00288-42C7-49B8-8476-A7AED29FB2AC}"/>
            </a:ext>
          </a:extLst>
        </xdr:cNvPr>
        <xdr:cNvCxnSpPr/>
      </xdr:nvCxnSpPr>
      <xdr:spPr>
        <a:xfrm flipV="1">
          <a:off x="20434300" y="18164556"/>
          <a:ext cx="889000" cy="72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105</xdr:row>
      <xdr:rowOff>125985</xdr:rowOff>
    </xdr:from>
    <xdr:to>
      <xdr:col>102</xdr:col>
      <xdr:colOff>165100</xdr:colOff>
      <xdr:row>106</xdr:row>
      <xdr:rowOff>56135</xdr:rowOff>
    </xdr:to>
    <xdr:sp macro="" textlink="">
      <xdr:nvSpPr>
        <xdr:cNvPr id="750" name="楕円 749">
          <a:extLst>
            <a:ext uri="{FF2B5EF4-FFF2-40B4-BE49-F238E27FC236}">
              <a16:creationId xmlns:a16="http://schemas.microsoft.com/office/drawing/2014/main" id="{E366B230-3E9E-4BE2-A62F-AD1C02FE258B}"/>
            </a:ext>
          </a:extLst>
        </xdr:cNvPr>
        <xdr:cNvSpPr/>
      </xdr:nvSpPr>
      <xdr:spPr>
        <a:xfrm>
          <a:off x="19494500" y="18128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105</xdr:row>
      <xdr:rowOff>169545</xdr:rowOff>
    </xdr:from>
    <xdr:to>
      <xdr:col>107</xdr:col>
      <xdr:colOff>50800</xdr:colOff>
      <xdr:row>106</xdr:row>
      <xdr:rowOff>5335</xdr:rowOff>
    </xdr:to>
    <xdr:cxnSp macro="">
      <xdr:nvCxnSpPr>
        <xdr:cNvPr id="751" name="直線コネクタ 750">
          <a:extLst>
            <a:ext uri="{FF2B5EF4-FFF2-40B4-BE49-F238E27FC236}">
              <a16:creationId xmlns:a16="http://schemas.microsoft.com/office/drawing/2014/main" id="{D8596915-4DFC-41F0-BAE2-545C786BE077}"/>
            </a:ext>
          </a:extLst>
        </xdr:cNvPr>
        <xdr:cNvCxnSpPr/>
      </xdr:nvCxnSpPr>
      <xdr:spPr>
        <a:xfrm flipV="1">
          <a:off x="19545300" y="18171795"/>
          <a:ext cx="889000" cy="7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105</xdr:row>
      <xdr:rowOff>133223</xdr:rowOff>
    </xdr:from>
    <xdr:to>
      <xdr:col>98</xdr:col>
      <xdr:colOff>38100</xdr:colOff>
      <xdr:row>106</xdr:row>
      <xdr:rowOff>63373</xdr:rowOff>
    </xdr:to>
    <xdr:sp macro="" textlink="">
      <xdr:nvSpPr>
        <xdr:cNvPr id="752" name="楕円 751">
          <a:extLst>
            <a:ext uri="{FF2B5EF4-FFF2-40B4-BE49-F238E27FC236}">
              <a16:creationId xmlns:a16="http://schemas.microsoft.com/office/drawing/2014/main" id="{0EEFC8FE-0E64-40AE-84E2-2678AC02F0BE}"/>
            </a:ext>
          </a:extLst>
        </xdr:cNvPr>
        <xdr:cNvSpPr/>
      </xdr:nvSpPr>
      <xdr:spPr>
        <a:xfrm>
          <a:off x="18605500" y="181354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106</xdr:row>
      <xdr:rowOff>5335</xdr:rowOff>
    </xdr:from>
    <xdr:to>
      <xdr:col>102</xdr:col>
      <xdr:colOff>114300</xdr:colOff>
      <xdr:row>106</xdr:row>
      <xdr:rowOff>12573</xdr:rowOff>
    </xdr:to>
    <xdr:cxnSp macro="">
      <xdr:nvCxnSpPr>
        <xdr:cNvPr id="753" name="直線コネクタ 752">
          <a:extLst>
            <a:ext uri="{FF2B5EF4-FFF2-40B4-BE49-F238E27FC236}">
              <a16:creationId xmlns:a16="http://schemas.microsoft.com/office/drawing/2014/main" id="{B61B6209-C86C-4995-AD46-5E9E55EB274A}"/>
            </a:ext>
          </a:extLst>
        </xdr:cNvPr>
        <xdr:cNvCxnSpPr/>
      </xdr:nvCxnSpPr>
      <xdr:spPr>
        <a:xfrm flipV="1">
          <a:off x="18656300" y="18179035"/>
          <a:ext cx="889000" cy="7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106</xdr:row>
      <xdr:rowOff>148226</xdr:rowOff>
    </xdr:from>
    <xdr:ext cx="469744" cy="259045"/>
    <xdr:sp macro="" textlink="">
      <xdr:nvSpPr>
        <xdr:cNvPr id="754" name="n_1aveValue【庁舎】&#10;一人当たり面積">
          <a:extLst>
            <a:ext uri="{FF2B5EF4-FFF2-40B4-BE49-F238E27FC236}">
              <a16:creationId xmlns:a16="http://schemas.microsoft.com/office/drawing/2014/main" id="{F30E40DC-32A9-4390-AF28-BDE3CB6DE442}"/>
            </a:ext>
          </a:extLst>
        </xdr:cNvPr>
        <xdr:cNvSpPr txBox="1"/>
      </xdr:nvSpPr>
      <xdr:spPr>
        <a:xfrm>
          <a:off x="21075727" y="183219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106</xdr:row>
      <xdr:rowOff>169942</xdr:rowOff>
    </xdr:from>
    <xdr:ext cx="469744" cy="259045"/>
    <xdr:sp macro="" textlink="">
      <xdr:nvSpPr>
        <xdr:cNvPr id="755" name="n_2aveValue【庁舎】&#10;一人当たり面積">
          <a:extLst>
            <a:ext uri="{FF2B5EF4-FFF2-40B4-BE49-F238E27FC236}">
              <a16:creationId xmlns:a16="http://schemas.microsoft.com/office/drawing/2014/main" id="{AD934694-9C8D-447D-A550-6DC422ECB5AB}"/>
            </a:ext>
          </a:extLst>
        </xdr:cNvPr>
        <xdr:cNvSpPr txBox="1"/>
      </xdr:nvSpPr>
      <xdr:spPr>
        <a:xfrm>
          <a:off x="20199427" y="183436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107</xdr:row>
      <xdr:rowOff>15257</xdr:rowOff>
    </xdr:from>
    <xdr:ext cx="469744" cy="259045"/>
    <xdr:sp macro="" textlink="">
      <xdr:nvSpPr>
        <xdr:cNvPr id="756" name="n_3aveValue【庁舎】&#10;一人当たり面積">
          <a:extLst>
            <a:ext uri="{FF2B5EF4-FFF2-40B4-BE49-F238E27FC236}">
              <a16:creationId xmlns:a16="http://schemas.microsoft.com/office/drawing/2014/main" id="{4616A7FF-01A5-4BC0-B710-B0DB64056C35}"/>
            </a:ext>
          </a:extLst>
        </xdr:cNvPr>
        <xdr:cNvSpPr txBox="1"/>
      </xdr:nvSpPr>
      <xdr:spPr>
        <a:xfrm>
          <a:off x="19310427" y="183604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107</xdr:row>
      <xdr:rowOff>22877</xdr:rowOff>
    </xdr:from>
    <xdr:ext cx="469744" cy="259045"/>
    <xdr:sp macro="" textlink="">
      <xdr:nvSpPr>
        <xdr:cNvPr id="757" name="n_4aveValue【庁舎】&#10;一人当たり面積">
          <a:extLst>
            <a:ext uri="{FF2B5EF4-FFF2-40B4-BE49-F238E27FC236}">
              <a16:creationId xmlns:a16="http://schemas.microsoft.com/office/drawing/2014/main" id="{8248DCA5-7257-4C16-B167-C8A46332F40C}"/>
            </a:ext>
          </a:extLst>
        </xdr:cNvPr>
        <xdr:cNvSpPr txBox="1"/>
      </xdr:nvSpPr>
      <xdr:spPr>
        <a:xfrm>
          <a:off x="18421427" y="183680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104</xdr:row>
      <xdr:rowOff>58183</xdr:rowOff>
    </xdr:from>
    <xdr:ext cx="469744" cy="259045"/>
    <xdr:sp macro="" textlink="">
      <xdr:nvSpPr>
        <xdr:cNvPr id="758" name="n_1mainValue【庁舎】&#10;一人当たり面積">
          <a:extLst>
            <a:ext uri="{FF2B5EF4-FFF2-40B4-BE49-F238E27FC236}">
              <a16:creationId xmlns:a16="http://schemas.microsoft.com/office/drawing/2014/main" id="{6B129D0A-9D05-4FB8-91DB-68DA895D0017}"/>
            </a:ext>
          </a:extLst>
        </xdr:cNvPr>
        <xdr:cNvSpPr txBox="1"/>
      </xdr:nvSpPr>
      <xdr:spPr>
        <a:xfrm>
          <a:off x="21075727" y="178889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65422</xdr:rowOff>
    </xdr:from>
    <xdr:ext cx="469744" cy="259045"/>
    <xdr:sp macro="" textlink="">
      <xdr:nvSpPr>
        <xdr:cNvPr id="759" name="n_2mainValue【庁舎】&#10;一人当たり面積">
          <a:extLst>
            <a:ext uri="{FF2B5EF4-FFF2-40B4-BE49-F238E27FC236}">
              <a16:creationId xmlns:a16="http://schemas.microsoft.com/office/drawing/2014/main" id="{12C26DB9-3341-44EE-B5C3-CCEECFAE41EA}"/>
            </a:ext>
          </a:extLst>
        </xdr:cNvPr>
        <xdr:cNvSpPr txBox="1"/>
      </xdr:nvSpPr>
      <xdr:spPr>
        <a:xfrm>
          <a:off x="20199427" y="178962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72662</xdr:rowOff>
    </xdr:from>
    <xdr:ext cx="469744" cy="259045"/>
    <xdr:sp macro="" textlink="">
      <xdr:nvSpPr>
        <xdr:cNvPr id="760" name="n_3mainValue【庁舎】&#10;一人当たり面積">
          <a:extLst>
            <a:ext uri="{FF2B5EF4-FFF2-40B4-BE49-F238E27FC236}">
              <a16:creationId xmlns:a16="http://schemas.microsoft.com/office/drawing/2014/main" id="{20C1CADE-EAAC-40FD-B38C-212D8EB57B6A}"/>
            </a:ext>
          </a:extLst>
        </xdr:cNvPr>
        <xdr:cNvSpPr txBox="1"/>
      </xdr:nvSpPr>
      <xdr:spPr>
        <a:xfrm>
          <a:off x="19310427" y="179034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79900</xdr:rowOff>
    </xdr:from>
    <xdr:ext cx="469744" cy="259045"/>
    <xdr:sp macro="" textlink="">
      <xdr:nvSpPr>
        <xdr:cNvPr id="761" name="n_4mainValue【庁舎】&#10;一人当たり面積">
          <a:extLst>
            <a:ext uri="{FF2B5EF4-FFF2-40B4-BE49-F238E27FC236}">
              <a16:creationId xmlns:a16="http://schemas.microsoft.com/office/drawing/2014/main" id="{A4AB1EC0-6FA7-4491-B0EE-B6B13EFCB985}"/>
            </a:ext>
          </a:extLst>
        </xdr:cNvPr>
        <xdr:cNvSpPr txBox="1"/>
      </xdr:nvSpPr>
      <xdr:spPr>
        <a:xfrm>
          <a:off x="18421427" y="179107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62" name="正方形/長方形 761">
          <a:extLst>
            <a:ext uri="{FF2B5EF4-FFF2-40B4-BE49-F238E27FC236}">
              <a16:creationId xmlns:a16="http://schemas.microsoft.com/office/drawing/2014/main" id="{5D4CCC0A-AD01-48D6-9021-9FE9D2444CAC}"/>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63" name="正方形/長方形 762">
          <a:extLst>
            <a:ext uri="{FF2B5EF4-FFF2-40B4-BE49-F238E27FC236}">
              <a16:creationId xmlns:a16="http://schemas.microsoft.com/office/drawing/2014/main" id="{762EB597-DC3E-46F6-98FA-EA3F4C9D3FA8}"/>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64" name="テキスト ボックス 763">
          <a:extLst>
            <a:ext uri="{FF2B5EF4-FFF2-40B4-BE49-F238E27FC236}">
              <a16:creationId xmlns:a16="http://schemas.microsoft.com/office/drawing/2014/main" id="{2F38A16B-E4B8-412B-A485-EAAD3BB0A28B}"/>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有形固定資産減価償却率は、類似団体平均と比較すると、いずれの施設でも高くなっており、改修から期間が経過した図書館、福祉施設、庁舎でその差が顕著になっている。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一人当たりの資産量は、類似団体平均と比較すると、体育館・プール、庁舎、図書館、一般廃棄物処理施設が多く、福祉施設、消防施設が若干少なくなっている。特に差が顕著であるのが、体育館・プールであり、人口に対してスポーツセンター、研修センター（旧武道場）、土間の体育施設、プールと充実していることが要因と考えられ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今後は、公共施設マネジメントを推進し、長中期的に必要となる施設への効果的な設備投資を検討し実施することで、資産の質の確保に努める。</a:t>
          </a:r>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workbookViewId="0"/>
  </sheetViews>
  <sheetFormatPr defaultColWidth="0" defaultRowHeight="11.25" zeroHeight="1" x14ac:dyDescent="0.15"/>
  <cols>
    <col min="1" max="11" width="2.125" style="180" customWidth="1"/>
    <col min="12" max="12" width="2.25" style="180" customWidth="1"/>
    <col min="13" max="17" width="2.375" style="180" customWidth="1"/>
    <col min="18" max="119" width="2.125" style="180" customWidth="1"/>
    <col min="120" max="16384" width="0" style="180" hidden="1"/>
  </cols>
  <sheetData>
    <row r="1" spans="1:119" ht="33" customHeight="1" x14ac:dyDescent="0.15">
      <c r="B1" s="591" t="s">
        <v>76</v>
      </c>
      <c r="C1" s="591"/>
      <c r="D1" s="591"/>
      <c r="E1" s="591"/>
      <c r="F1" s="591"/>
      <c r="G1" s="591"/>
      <c r="H1" s="591"/>
      <c r="I1" s="591"/>
      <c r="J1" s="591"/>
      <c r="K1" s="591"/>
      <c r="L1" s="591"/>
      <c r="M1" s="591"/>
      <c r="N1" s="591"/>
      <c r="O1" s="591"/>
      <c r="P1" s="591"/>
      <c r="Q1" s="591"/>
      <c r="R1" s="591"/>
      <c r="S1" s="591"/>
      <c r="T1" s="591"/>
      <c r="U1" s="591"/>
      <c r="V1" s="591"/>
      <c r="W1" s="591"/>
      <c r="X1" s="591"/>
      <c r="Y1" s="591"/>
      <c r="Z1" s="591"/>
      <c r="AA1" s="591"/>
      <c r="AB1" s="591"/>
      <c r="AC1" s="591"/>
      <c r="AD1" s="591"/>
      <c r="AE1" s="591"/>
      <c r="AF1" s="591"/>
      <c r="AG1" s="591"/>
      <c r="AH1" s="591"/>
      <c r="AI1" s="591"/>
      <c r="AJ1" s="591"/>
      <c r="AK1" s="591"/>
      <c r="AL1" s="591"/>
      <c r="AM1" s="591"/>
      <c r="AN1" s="591"/>
      <c r="AO1" s="591"/>
      <c r="AP1" s="591"/>
      <c r="AQ1" s="591"/>
      <c r="AR1" s="591"/>
      <c r="AS1" s="591"/>
      <c r="AT1" s="591"/>
      <c r="AU1" s="591"/>
      <c r="AV1" s="591"/>
      <c r="AW1" s="591"/>
      <c r="AX1" s="591"/>
      <c r="AY1" s="591"/>
      <c r="AZ1" s="591"/>
      <c r="BA1" s="591"/>
      <c r="BB1" s="591"/>
      <c r="BC1" s="591"/>
      <c r="BD1" s="591"/>
      <c r="BE1" s="591"/>
      <c r="BF1" s="591"/>
      <c r="BG1" s="591"/>
      <c r="BH1" s="591"/>
      <c r="BI1" s="591"/>
      <c r="BJ1" s="591"/>
      <c r="BK1" s="591"/>
      <c r="BL1" s="591"/>
      <c r="BM1" s="591"/>
      <c r="BN1" s="591"/>
      <c r="BO1" s="591"/>
      <c r="BP1" s="591"/>
      <c r="BQ1" s="591"/>
      <c r="BR1" s="591"/>
      <c r="BS1" s="591"/>
      <c r="BT1" s="591"/>
      <c r="BU1" s="591"/>
      <c r="BV1" s="591"/>
      <c r="BW1" s="591"/>
      <c r="BX1" s="591"/>
      <c r="BY1" s="591"/>
      <c r="BZ1" s="591"/>
      <c r="CA1" s="591"/>
      <c r="CB1" s="591"/>
      <c r="CC1" s="591"/>
      <c r="CD1" s="591"/>
      <c r="CE1" s="591"/>
      <c r="CF1" s="591"/>
      <c r="CG1" s="591"/>
      <c r="CH1" s="591"/>
      <c r="CI1" s="591"/>
      <c r="CJ1" s="591"/>
      <c r="CK1" s="591"/>
      <c r="CL1" s="591"/>
      <c r="CM1" s="591"/>
      <c r="CN1" s="591"/>
      <c r="CO1" s="591"/>
      <c r="CP1" s="591"/>
      <c r="CQ1" s="591"/>
      <c r="CR1" s="591"/>
      <c r="CS1" s="591"/>
      <c r="CT1" s="591"/>
      <c r="CU1" s="591"/>
      <c r="CV1" s="591"/>
      <c r="CW1" s="591"/>
      <c r="CX1" s="591"/>
      <c r="CY1" s="591"/>
      <c r="CZ1" s="591"/>
      <c r="DA1" s="591"/>
      <c r="DB1" s="591"/>
      <c r="DC1" s="591"/>
      <c r="DD1" s="591"/>
      <c r="DE1" s="591"/>
      <c r="DF1" s="591"/>
      <c r="DG1" s="591"/>
      <c r="DH1" s="591"/>
      <c r="DI1" s="591"/>
      <c r="DJ1" s="181"/>
      <c r="DK1" s="181"/>
      <c r="DL1" s="181"/>
      <c r="DM1" s="181"/>
      <c r="DN1" s="181"/>
      <c r="DO1" s="181"/>
    </row>
    <row r="2" spans="1:119" ht="24.75" thickBot="1" x14ac:dyDescent="0.2">
      <c r="B2" s="182" t="s">
        <v>77</v>
      </c>
      <c r="C2" s="182"/>
      <c r="D2" s="183"/>
    </row>
    <row r="3" spans="1:119" ht="18.75" customHeight="1" thickBot="1" x14ac:dyDescent="0.2">
      <c r="A3" s="181"/>
      <c r="B3" s="592" t="s">
        <v>78</v>
      </c>
      <c r="C3" s="593"/>
      <c r="D3" s="593"/>
      <c r="E3" s="594"/>
      <c r="F3" s="594"/>
      <c r="G3" s="594"/>
      <c r="H3" s="594"/>
      <c r="I3" s="594"/>
      <c r="J3" s="594"/>
      <c r="K3" s="594"/>
      <c r="L3" s="594" t="s">
        <v>79</v>
      </c>
      <c r="M3" s="594"/>
      <c r="N3" s="594"/>
      <c r="O3" s="594"/>
      <c r="P3" s="594"/>
      <c r="Q3" s="594"/>
      <c r="R3" s="597"/>
      <c r="S3" s="597"/>
      <c r="T3" s="597"/>
      <c r="U3" s="597"/>
      <c r="V3" s="598"/>
      <c r="W3" s="488" t="s">
        <v>80</v>
      </c>
      <c r="X3" s="489"/>
      <c r="Y3" s="489"/>
      <c r="Z3" s="489"/>
      <c r="AA3" s="489"/>
      <c r="AB3" s="593"/>
      <c r="AC3" s="597" t="s">
        <v>81</v>
      </c>
      <c r="AD3" s="489"/>
      <c r="AE3" s="489"/>
      <c r="AF3" s="489"/>
      <c r="AG3" s="489"/>
      <c r="AH3" s="489"/>
      <c r="AI3" s="489"/>
      <c r="AJ3" s="489"/>
      <c r="AK3" s="489"/>
      <c r="AL3" s="559"/>
      <c r="AM3" s="488" t="s">
        <v>82</v>
      </c>
      <c r="AN3" s="489"/>
      <c r="AO3" s="489"/>
      <c r="AP3" s="489"/>
      <c r="AQ3" s="489"/>
      <c r="AR3" s="489"/>
      <c r="AS3" s="489"/>
      <c r="AT3" s="489"/>
      <c r="AU3" s="489"/>
      <c r="AV3" s="489"/>
      <c r="AW3" s="489"/>
      <c r="AX3" s="559"/>
      <c r="AY3" s="551" t="s">
        <v>1</v>
      </c>
      <c r="AZ3" s="552"/>
      <c r="BA3" s="552"/>
      <c r="BB3" s="552"/>
      <c r="BC3" s="552"/>
      <c r="BD3" s="552"/>
      <c r="BE3" s="552"/>
      <c r="BF3" s="552"/>
      <c r="BG3" s="552"/>
      <c r="BH3" s="552"/>
      <c r="BI3" s="552"/>
      <c r="BJ3" s="552"/>
      <c r="BK3" s="552"/>
      <c r="BL3" s="552"/>
      <c r="BM3" s="601"/>
      <c r="BN3" s="488" t="s">
        <v>83</v>
      </c>
      <c r="BO3" s="489"/>
      <c r="BP3" s="489"/>
      <c r="BQ3" s="489"/>
      <c r="BR3" s="489"/>
      <c r="BS3" s="489"/>
      <c r="BT3" s="489"/>
      <c r="BU3" s="559"/>
      <c r="BV3" s="488" t="s">
        <v>84</v>
      </c>
      <c r="BW3" s="489"/>
      <c r="BX3" s="489"/>
      <c r="BY3" s="489"/>
      <c r="BZ3" s="489"/>
      <c r="CA3" s="489"/>
      <c r="CB3" s="489"/>
      <c r="CC3" s="559"/>
      <c r="CD3" s="551" t="s">
        <v>1</v>
      </c>
      <c r="CE3" s="552"/>
      <c r="CF3" s="552"/>
      <c r="CG3" s="552"/>
      <c r="CH3" s="552"/>
      <c r="CI3" s="552"/>
      <c r="CJ3" s="552"/>
      <c r="CK3" s="552"/>
      <c r="CL3" s="552"/>
      <c r="CM3" s="552"/>
      <c r="CN3" s="552"/>
      <c r="CO3" s="552"/>
      <c r="CP3" s="552"/>
      <c r="CQ3" s="552"/>
      <c r="CR3" s="552"/>
      <c r="CS3" s="601"/>
      <c r="CT3" s="488" t="s">
        <v>85</v>
      </c>
      <c r="CU3" s="489"/>
      <c r="CV3" s="489"/>
      <c r="CW3" s="489"/>
      <c r="CX3" s="489"/>
      <c r="CY3" s="489"/>
      <c r="CZ3" s="489"/>
      <c r="DA3" s="559"/>
      <c r="DB3" s="488" t="s">
        <v>86</v>
      </c>
      <c r="DC3" s="489"/>
      <c r="DD3" s="489"/>
      <c r="DE3" s="489"/>
      <c r="DF3" s="489"/>
      <c r="DG3" s="489"/>
      <c r="DH3" s="489"/>
      <c r="DI3" s="559"/>
    </row>
    <row r="4" spans="1:119" ht="18.75" customHeight="1" x14ac:dyDescent="0.15">
      <c r="A4" s="181"/>
      <c r="B4" s="567"/>
      <c r="C4" s="568"/>
      <c r="D4" s="568"/>
      <c r="E4" s="569"/>
      <c r="F4" s="569"/>
      <c r="G4" s="569"/>
      <c r="H4" s="569"/>
      <c r="I4" s="569"/>
      <c r="J4" s="569"/>
      <c r="K4" s="569"/>
      <c r="L4" s="569"/>
      <c r="M4" s="569"/>
      <c r="N4" s="569"/>
      <c r="O4" s="569"/>
      <c r="P4" s="569"/>
      <c r="Q4" s="569"/>
      <c r="R4" s="573"/>
      <c r="S4" s="573"/>
      <c r="T4" s="573"/>
      <c r="U4" s="573"/>
      <c r="V4" s="574"/>
      <c r="W4" s="560"/>
      <c r="X4" s="370"/>
      <c r="Y4" s="370"/>
      <c r="Z4" s="370"/>
      <c r="AA4" s="370"/>
      <c r="AB4" s="568"/>
      <c r="AC4" s="573"/>
      <c r="AD4" s="370"/>
      <c r="AE4" s="370"/>
      <c r="AF4" s="370"/>
      <c r="AG4" s="370"/>
      <c r="AH4" s="370"/>
      <c r="AI4" s="370"/>
      <c r="AJ4" s="370"/>
      <c r="AK4" s="370"/>
      <c r="AL4" s="561"/>
      <c r="AM4" s="510"/>
      <c r="AN4" s="408"/>
      <c r="AO4" s="408"/>
      <c r="AP4" s="408"/>
      <c r="AQ4" s="408"/>
      <c r="AR4" s="408"/>
      <c r="AS4" s="408"/>
      <c r="AT4" s="408"/>
      <c r="AU4" s="408"/>
      <c r="AV4" s="408"/>
      <c r="AW4" s="408"/>
      <c r="AX4" s="600"/>
      <c r="AY4" s="445" t="s">
        <v>87</v>
      </c>
      <c r="AZ4" s="446"/>
      <c r="BA4" s="446"/>
      <c r="BB4" s="446"/>
      <c r="BC4" s="446"/>
      <c r="BD4" s="446"/>
      <c r="BE4" s="446"/>
      <c r="BF4" s="446"/>
      <c r="BG4" s="446"/>
      <c r="BH4" s="446"/>
      <c r="BI4" s="446"/>
      <c r="BJ4" s="446"/>
      <c r="BK4" s="446"/>
      <c r="BL4" s="446"/>
      <c r="BM4" s="447"/>
      <c r="BN4" s="448">
        <v>4795009</v>
      </c>
      <c r="BO4" s="449"/>
      <c r="BP4" s="449"/>
      <c r="BQ4" s="449"/>
      <c r="BR4" s="449"/>
      <c r="BS4" s="449"/>
      <c r="BT4" s="449"/>
      <c r="BU4" s="450"/>
      <c r="BV4" s="448">
        <v>4118075</v>
      </c>
      <c r="BW4" s="449"/>
      <c r="BX4" s="449"/>
      <c r="BY4" s="449"/>
      <c r="BZ4" s="449"/>
      <c r="CA4" s="449"/>
      <c r="CB4" s="449"/>
      <c r="CC4" s="450"/>
      <c r="CD4" s="585" t="s">
        <v>88</v>
      </c>
      <c r="CE4" s="586"/>
      <c r="CF4" s="586"/>
      <c r="CG4" s="586"/>
      <c r="CH4" s="586"/>
      <c r="CI4" s="586"/>
      <c r="CJ4" s="586"/>
      <c r="CK4" s="586"/>
      <c r="CL4" s="586"/>
      <c r="CM4" s="586"/>
      <c r="CN4" s="586"/>
      <c r="CO4" s="586"/>
      <c r="CP4" s="586"/>
      <c r="CQ4" s="586"/>
      <c r="CR4" s="586"/>
      <c r="CS4" s="587"/>
      <c r="CT4" s="588">
        <v>3.7</v>
      </c>
      <c r="CU4" s="589"/>
      <c r="CV4" s="589"/>
      <c r="CW4" s="589"/>
      <c r="CX4" s="589"/>
      <c r="CY4" s="589"/>
      <c r="CZ4" s="589"/>
      <c r="DA4" s="590"/>
      <c r="DB4" s="588">
        <v>2</v>
      </c>
      <c r="DC4" s="589"/>
      <c r="DD4" s="589"/>
      <c r="DE4" s="589"/>
      <c r="DF4" s="589"/>
      <c r="DG4" s="589"/>
      <c r="DH4" s="589"/>
      <c r="DI4" s="590"/>
    </row>
    <row r="5" spans="1:119" ht="18.75" customHeight="1" x14ac:dyDescent="0.15">
      <c r="A5" s="181"/>
      <c r="B5" s="595"/>
      <c r="C5" s="409"/>
      <c r="D5" s="409"/>
      <c r="E5" s="596"/>
      <c r="F5" s="596"/>
      <c r="G5" s="596"/>
      <c r="H5" s="596"/>
      <c r="I5" s="596"/>
      <c r="J5" s="596"/>
      <c r="K5" s="596"/>
      <c r="L5" s="596"/>
      <c r="M5" s="596"/>
      <c r="N5" s="596"/>
      <c r="O5" s="596"/>
      <c r="P5" s="596"/>
      <c r="Q5" s="596"/>
      <c r="R5" s="407"/>
      <c r="S5" s="407"/>
      <c r="T5" s="407"/>
      <c r="U5" s="407"/>
      <c r="V5" s="599"/>
      <c r="W5" s="510"/>
      <c r="X5" s="408"/>
      <c r="Y5" s="408"/>
      <c r="Z5" s="408"/>
      <c r="AA5" s="408"/>
      <c r="AB5" s="409"/>
      <c r="AC5" s="407"/>
      <c r="AD5" s="408"/>
      <c r="AE5" s="408"/>
      <c r="AF5" s="408"/>
      <c r="AG5" s="408"/>
      <c r="AH5" s="408"/>
      <c r="AI5" s="408"/>
      <c r="AJ5" s="408"/>
      <c r="AK5" s="408"/>
      <c r="AL5" s="600"/>
      <c r="AM5" s="476" t="s">
        <v>89</v>
      </c>
      <c r="AN5" s="376"/>
      <c r="AO5" s="376"/>
      <c r="AP5" s="376"/>
      <c r="AQ5" s="376"/>
      <c r="AR5" s="376"/>
      <c r="AS5" s="376"/>
      <c r="AT5" s="377"/>
      <c r="AU5" s="477" t="s">
        <v>90</v>
      </c>
      <c r="AV5" s="478"/>
      <c r="AW5" s="478"/>
      <c r="AX5" s="478"/>
      <c r="AY5" s="433" t="s">
        <v>91</v>
      </c>
      <c r="AZ5" s="434"/>
      <c r="BA5" s="434"/>
      <c r="BB5" s="434"/>
      <c r="BC5" s="434"/>
      <c r="BD5" s="434"/>
      <c r="BE5" s="434"/>
      <c r="BF5" s="434"/>
      <c r="BG5" s="434"/>
      <c r="BH5" s="434"/>
      <c r="BI5" s="434"/>
      <c r="BJ5" s="434"/>
      <c r="BK5" s="434"/>
      <c r="BL5" s="434"/>
      <c r="BM5" s="435"/>
      <c r="BN5" s="419">
        <v>4644816</v>
      </c>
      <c r="BO5" s="420"/>
      <c r="BP5" s="420"/>
      <c r="BQ5" s="420"/>
      <c r="BR5" s="420"/>
      <c r="BS5" s="420"/>
      <c r="BT5" s="420"/>
      <c r="BU5" s="421"/>
      <c r="BV5" s="419">
        <v>4062780</v>
      </c>
      <c r="BW5" s="420"/>
      <c r="BX5" s="420"/>
      <c r="BY5" s="420"/>
      <c r="BZ5" s="420"/>
      <c r="CA5" s="420"/>
      <c r="CB5" s="420"/>
      <c r="CC5" s="421"/>
      <c r="CD5" s="459" t="s">
        <v>92</v>
      </c>
      <c r="CE5" s="379"/>
      <c r="CF5" s="379"/>
      <c r="CG5" s="379"/>
      <c r="CH5" s="379"/>
      <c r="CI5" s="379"/>
      <c r="CJ5" s="379"/>
      <c r="CK5" s="379"/>
      <c r="CL5" s="379"/>
      <c r="CM5" s="379"/>
      <c r="CN5" s="379"/>
      <c r="CO5" s="379"/>
      <c r="CP5" s="379"/>
      <c r="CQ5" s="379"/>
      <c r="CR5" s="379"/>
      <c r="CS5" s="460"/>
      <c r="CT5" s="416">
        <v>90.6</v>
      </c>
      <c r="CU5" s="417"/>
      <c r="CV5" s="417"/>
      <c r="CW5" s="417"/>
      <c r="CX5" s="417"/>
      <c r="CY5" s="417"/>
      <c r="CZ5" s="417"/>
      <c r="DA5" s="418"/>
      <c r="DB5" s="416">
        <v>84.9</v>
      </c>
      <c r="DC5" s="417"/>
      <c r="DD5" s="417"/>
      <c r="DE5" s="417"/>
      <c r="DF5" s="417"/>
      <c r="DG5" s="417"/>
      <c r="DH5" s="417"/>
      <c r="DI5" s="418"/>
    </row>
    <row r="6" spans="1:119" ht="18.75" customHeight="1" x14ac:dyDescent="0.15">
      <c r="A6" s="181"/>
      <c r="B6" s="565" t="s">
        <v>93</v>
      </c>
      <c r="C6" s="406"/>
      <c r="D6" s="406"/>
      <c r="E6" s="566"/>
      <c r="F6" s="566"/>
      <c r="G6" s="566"/>
      <c r="H6" s="566"/>
      <c r="I6" s="566"/>
      <c r="J6" s="566"/>
      <c r="K6" s="566"/>
      <c r="L6" s="566" t="s">
        <v>94</v>
      </c>
      <c r="M6" s="566"/>
      <c r="N6" s="566"/>
      <c r="O6" s="566"/>
      <c r="P6" s="566"/>
      <c r="Q6" s="566"/>
      <c r="R6" s="404"/>
      <c r="S6" s="404"/>
      <c r="T6" s="404"/>
      <c r="U6" s="404"/>
      <c r="V6" s="572"/>
      <c r="W6" s="509" t="s">
        <v>95</v>
      </c>
      <c r="X6" s="405"/>
      <c r="Y6" s="405"/>
      <c r="Z6" s="405"/>
      <c r="AA6" s="405"/>
      <c r="AB6" s="406"/>
      <c r="AC6" s="577" t="s">
        <v>96</v>
      </c>
      <c r="AD6" s="578"/>
      <c r="AE6" s="578"/>
      <c r="AF6" s="578"/>
      <c r="AG6" s="578"/>
      <c r="AH6" s="578"/>
      <c r="AI6" s="578"/>
      <c r="AJ6" s="578"/>
      <c r="AK6" s="578"/>
      <c r="AL6" s="579"/>
      <c r="AM6" s="476" t="s">
        <v>97</v>
      </c>
      <c r="AN6" s="376"/>
      <c r="AO6" s="376"/>
      <c r="AP6" s="376"/>
      <c r="AQ6" s="376"/>
      <c r="AR6" s="376"/>
      <c r="AS6" s="376"/>
      <c r="AT6" s="377"/>
      <c r="AU6" s="477" t="s">
        <v>90</v>
      </c>
      <c r="AV6" s="478"/>
      <c r="AW6" s="478"/>
      <c r="AX6" s="478"/>
      <c r="AY6" s="433" t="s">
        <v>98</v>
      </c>
      <c r="AZ6" s="434"/>
      <c r="BA6" s="434"/>
      <c r="BB6" s="434"/>
      <c r="BC6" s="434"/>
      <c r="BD6" s="434"/>
      <c r="BE6" s="434"/>
      <c r="BF6" s="434"/>
      <c r="BG6" s="434"/>
      <c r="BH6" s="434"/>
      <c r="BI6" s="434"/>
      <c r="BJ6" s="434"/>
      <c r="BK6" s="434"/>
      <c r="BL6" s="434"/>
      <c r="BM6" s="435"/>
      <c r="BN6" s="419">
        <v>150193</v>
      </c>
      <c r="BO6" s="420"/>
      <c r="BP6" s="420"/>
      <c r="BQ6" s="420"/>
      <c r="BR6" s="420"/>
      <c r="BS6" s="420"/>
      <c r="BT6" s="420"/>
      <c r="BU6" s="421"/>
      <c r="BV6" s="419">
        <v>55295</v>
      </c>
      <c r="BW6" s="420"/>
      <c r="BX6" s="420"/>
      <c r="BY6" s="420"/>
      <c r="BZ6" s="420"/>
      <c r="CA6" s="420"/>
      <c r="CB6" s="420"/>
      <c r="CC6" s="421"/>
      <c r="CD6" s="459" t="s">
        <v>99</v>
      </c>
      <c r="CE6" s="379"/>
      <c r="CF6" s="379"/>
      <c r="CG6" s="379"/>
      <c r="CH6" s="379"/>
      <c r="CI6" s="379"/>
      <c r="CJ6" s="379"/>
      <c r="CK6" s="379"/>
      <c r="CL6" s="379"/>
      <c r="CM6" s="379"/>
      <c r="CN6" s="379"/>
      <c r="CO6" s="379"/>
      <c r="CP6" s="379"/>
      <c r="CQ6" s="379"/>
      <c r="CR6" s="379"/>
      <c r="CS6" s="460"/>
      <c r="CT6" s="562">
        <v>90.9</v>
      </c>
      <c r="CU6" s="563"/>
      <c r="CV6" s="563"/>
      <c r="CW6" s="563"/>
      <c r="CX6" s="563"/>
      <c r="CY6" s="563"/>
      <c r="CZ6" s="563"/>
      <c r="DA6" s="564"/>
      <c r="DB6" s="562">
        <v>85.6</v>
      </c>
      <c r="DC6" s="563"/>
      <c r="DD6" s="563"/>
      <c r="DE6" s="563"/>
      <c r="DF6" s="563"/>
      <c r="DG6" s="563"/>
      <c r="DH6" s="563"/>
      <c r="DI6" s="564"/>
    </row>
    <row r="7" spans="1:119" ht="18.75" customHeight="1" x14ac:dyDescent="0.15">
      <c r="A7" s="181"/>
      <c r="B7" s="567"/>
      <c r="C7" s="568"/>
      <c r="D7" s="568"/>
      <c r="E7" s="569"/>
      <c r="F7" s="569"/>
      <c r="G7" s="569"/>
      <c r="H7" s="569"/>
      <c r="I7" s="569"/>
      <c r="J7" s="569"/>
      <c r="K7" s="569"/>
      <c r="L7" s="569"/>
      <c r="M7" s="569"/>
      <c r="N7" s="569"/>
      <c r="O7" s="569"/>
      <c r="P7" s="569"/>
      <c r="Q7" s="569"/>
      <c r="R7" s="573"/>
      <c r="S7" s="573"/>
      <c r="T7" s="573"/>
      <c r="U7" s="573"/>
      <c r="V7" s="574"/>
      <c r="W7" s="560"/>
      <c r="X7" s="370"/>
      <c r="Y7" s="370"/>
      <c r="Z7" s="370"/>
      <c r="AA7" s="370"/>
      <c r="AB7" s="568"/>
      <c r="AC7" s="580"/>
      <c r="AD7" s="371"/>
      <c r="AE7" s="371"/>
      <c r="AF7" s="371"/>
      <c r="AG7" s="371"/>
      <c r="AH7" s="371"/>
      <c r="AI7" s="371"/>
      <c r="AJ7" s="371"/>
      <c r="AK7" s="371"/>
      <c r="AL7" s="581"/>
      <c r="AM7" s="476" t="s">
        <v>100</v>
      </c>
      <c r="AN7" s="376"/>
      <c r="AO7" s="376"/>
      <c r="AP7" s="376"/>
      <c r="AQ7" s="376"/>
      <c r="AR7" s="376"/>
      <c r="AS7" s="376"/>
      <c r="AT7" s="377"/>
      <c r="AU7" s="477" t="s">
        <v>90</v>
      </c>
      <c r="AV7" s="478"/>
      <c r="AW7" s="478"/>
      <c r="AX7" s="478"/>
      <c r="AY7" s="433" t="s">
        <v>101</v>
      </c>
      <c r="AZ7" s="434"/>
      <c r="BA7" s="434"/>
      <c r="BB7" s="434"/>
      <c r="BC7" s="434"/>
      <c r="BD7" s="434"/>
      <c r="BE7" s="434"/>
      <c r="BF7" s="434"/>
      <c r="BG7" s="434"/>
      <c r="BH7" s="434"/>
      <c r="BI7" s="434"/>
      <c r="BJ7" s="434"/>
      <c r="BK7" s="434"/>
      <c r="BL7" s="434"/>
      <c r="BM7" s="435"/>
      <c r="BN7" s="419">
        <v>75464</v>
      </c>
      <c r="BO7" s="420"/>
      <c r="BP7" s="420"/>
      <c r="BQ7" s="420"/>
      <c r="BR7" s="420"/>
      <c r="BS7" s="420"/>
      <c r="BT7" s="420"/>
      <c r="BU7" s="421"/>
      <c r="BV7" s="419">
        <v>14541</v>
      </c>
      <c r="BW7" s="420"/>
      <c r="BX7" s="420"/>
      <c r="BY7" s="420"/>
      <c r="BZ7" s="420"/>
      <c r="CA7" s="420"/>
      <c r="CB7" s="420"/>
      <c r="CC7" s="421"/>
      <c r="CD7" s="459" t="s">
        <v>102</v>
      </c>
      <c r="CE7" s="379"/>
      <c r="CF7" s="379"/>
      <c r="CG7" s="379"/>
      <c r="CH7" s="379"/>
      <c r="CI7" s="379"/>
      <c r="CJ7" s="379"/>
      <c r="CK7" s="379"/>
      <c r="CL7" s="379"/>
      <c r="CM7" s="379"/>
      <c r="CN7" s="379"/>
      <c r="CO7" s="379"/>
      <c r="CP7" s="379"/>
      <c r="CQ7" s="379"/>
      <c r="CR7" s="379"/>
      <c r="CS7" s="460"/>
      <c r="CT7" s="419">
        <v>2009567</v>
      </c>
      <c r="CU7" s="420"/>
      <c r="CV7" s="420"/>
      <c r="CW7" s="420"/>
      <c r="CX7" s="420"/>
      <c r="CY7" s="420"/>
      <c r="CZ7" s="420"/>
      <c r="DA7" s="421"/>
      <c r="DB7" s="419">
        <v>1990885</v>
      </c>
      <c r="DC7" s="420"/>
      <c r="DD7" s="420"/>
      <c r="DE7" s="420"/>
      <c r="DF7" s="420"/>
      <c r="DG7" s="420"/>
      <c r="DH7" s="420"/>
      <c r="DI7" s="421"/>
    </row>
    <row r="8" spans="1:119" ht="18.75" customHeight="1" thickBot="1" x14ac:dyDescent="0.2">
      <c r="A8" s="181"/>
      <c r="B8" s="570"/>
      <c r="C8" s="515"/>
      <c r="D8" s="515"/>
      <c r="E8" s="571"/>
      <c r="F8" s="571"/>
      <c r="G8" s="571"/>
      <c r="H8" s="571"/>
      <c r="I8" s="571"/>
      <c r="J8" s="571"/>
      <c r="K8" s="571"/>
      <c r="L8" s="571"/>
      <c r="M8" s="571"/>
      <c r="N8" s="571"/>
      <c r="O8" s="571"/>
      <c r="P8" s="571"/>
      <c r="Q8" s="571"/>
      <c r="R8" s="575"/>
      <c r="S8" s="575"/>
      <c r="T8" s="575"/>
      <c r="U8" s="575"/>
      <c r="V8" s="576"/>
      <c r="W8" s="490"/>
      <c r="X8" s="491"/>
      <c r="Y8" s="491"/>
      <c r="Z8" s="491"/>
      <c r="AA8" s="491"/>
      <c r="AB8" s="515"/>
      <c r="AC8" s="582"/>
      <c r="AD8" s="583"/>
      <c r="AE8" s="583"/>
      <c r="AF8" s="583"/>
      <c r="AG8" s="583"/>
      <c r="AH8" s="583"/>
      <c r="AI8" s="583"/>
      <c r="AJ8" s="583"/>
      <c r="AK8" s="583"/>
      <c r="AL8" s="584"/>
      <c r="AM8" s="476" t="s">
        <v>103</v>
      </c>
      <c r="AN8" s="376"/>
      <c r="AO8" s="376"/>
      <c r="AP8" s="376"/>
      <c r="AQ8" s="376"/>
      <c r="AR8" s="376"/>
      <c r="AS8" s="376"/>
      <c r="AT8" s="377"/>
      <c r="AU8" s="477" t="s">
        <v>90</v>
      </c>
      <c r="AV8" s="478"/>
      <c r="AW8" s="478"/>
      <c r="AX8" s="478"/>
      <c r="AY8" s="433" t="s">
        <v>104</v>
      </c>
      <c r="AZ8" s="434"/>
      <c r="BA8" s="434"/>
      <c r="BB8" s="434"/>
      <c r="BC8" s="434"/>
      <c r="BD8" s="434"/>
      <c r="BE8" s="434"/>
      <c r="BF8" s="434"/>
      <c r="BG8" s="434"/>
      <c r="BH8" s="434"/>
      <c r="BI8" s="434"/>
      <c r="BJ8" s="434"/>
      <c r="BK8" s="434"/>
      <c r="BL8" s="434"/>
      <c r="BM8" s="435"/>
      <c r="BN8" s="419">
        <v>74729</v>
      </c>
      <c r="BO8" s="420"/>
      <c r="BP8" s="420"/>
      <c r="BQ8" s="420"/>
      <c r="BR8" s="420"/>
      <c r="BS8" s="420"/>
      <c r="BT8" s="420"/>
      <c r="BU8" s="421"/>
      <c r="BV8" s="419">
        <v>40754</v>
      </c>
      <c r="BW8" s="420"/>
      <c r="BX8" s="420"/>
      <c r="BY8" s="420"/>
      <c r="BZ8" s="420"/>
      <c r="CA8" s="420"/>
      <c r="CB8" s="420"/>
      <c r="CC8" s="421"/>
      <c r="CD8" s="459" t="s">
        <v>105</v>
      </c>
      <c r="CE8" s="379"/>
      <c r="CF8" s="379"/>
      <c r="CG8" s="379"/>
      <c r="CH8" s="379"/>
      <c r="CI8" s="379"/>
      <c r="CJ8" s="379"/>
      <c r="CK8" s="379"/>
      <c r="CL8" s="379"/>
      <c r="CM8" s="379"/>
      <c r="CN8" s="379"/>
      <c r="CO8" s="379"/>
      <c r="CP8" s="379"/>
      <c r="CQ8" s="379"/>
      <c r="CR8" s="379"/>
      <c r="CS8" s="460"/>
      <c r="CT8" s="522">
        <v>0.15</v>
      </c>
      <c r="CU8" s="523"/>
      <c r="CV8" s="523"/>
      <c r="CW8" s="523"/>
      <c r="CX8" s="523"/>
      <c r="CY8" s="523"/>
      <c r="CZ8" s="523"/>
      <c r="DA8" s="524"/>
      <c r="DB8" s="522">
        <v>0.15</v>
      </c>
      <c r="DC8" s="523"/>
      <c r="DD8" s="523"/>
      <c r="DE8" s="523"/>
      <c r="DF8" s="523"/>
      <c r="DG8" s="523"/>
      <c r="DH8" s="523"/>
      <c r="DI8" s="524"/>
    </row>
    <row r="9" spans="1:119" ht="18.75" customHeight="1" thickBot="1" x14ac:dyDescent="0.2">
      <c r="A9" s="181"/>
      <c r="B9" s="551" t="s">
        <v>106</v>
      </c>
      <c r="C9" s="552"/>
      <c r="D9" s="552"/>
      <c r="E9" s="552"/>
      <c r="F9" s="552"/>
      <c r="G9" s="552"/>
      <c r="H9" s="552"/>
      <c r="I9" s="552"/>
      <c r="J9" s="552"/>
      <c r="K9" s="470"/>
      <c r="L9" s="553" t="s">
        <v>107</v>
      </c>
      <c r="M9" s="554"/>
      <c r="N9" s="554"/>
      <c r="O9" s="554"/>
      <c r="P9" s="554"/>
      <c r="Q9" s="555"/>
      <c r="R9" s="556">
        <v>2329</v>
      </c>
      <c r="S9" s="557"/>
      <c r="T9" s="557"/>
      <c r="U9" s="557"/>
      <c r="V9" s="558"/>
      <c r="W9" s="488" t="s">
        <v>108</v>
      </c>
      <c r="X9" s="489"/>
      <c r="Y9" s="489"/>
      <c r="Z9" s="489"/>
      <c r="AA9" s="489"/>
      <c r="AB9" s="489"/>
      <c r="AC9" s="489"/>
      <c r="AD9" s="489"/>
      <c r="AE9" s="489"/>
      <c r="AF9" s="489"/>
      <c r="AG9" s="489"/>
      <c r="AH9" s="489"/>
      <c r="AI9" s="489"/>
      <c r="AJ9" s="489"/>
      <c r="AK9" s="489"/>
      <c r="AL9" s="559"/>
      <c r="AM9" s="476" t="s">
        <v>109</v>
      </c>
      <c r="AN9" s="376"/>
      <c r="AO9" s="376"/>
      <c r="AP9" s="376"/>
      <c r="AQ9" s="376"/>
      <c r="AR9" s="376"/>
      <c r="AS9" s="376"/>
      <c r="AT9" s="377"/>
      <c r="AU9" s="477" t="s">
        <v>90</v>
      </c>
      <c r="AV9" s="478"/>
      <c r="AW9" s="478"/>
      <c r="AX9" s="478"/>
      <c r="AY9" s="433" t="s">
        <v>110</v>
      </c>
      <c r="AZ9" s="434"/>
      <c r="BA9" s="434"/>
      <c r="BB9" s="434"/>
      <c r="BC9" s="434"/>
      <c r="BD9" s="434"/>
      <c r="BE9" s="434"/>
      <c r="BF9" s="434"/>
      <c r="BG9" s="434"/>
      <c r="BH9" s="434"/>
      <c r="BI9" s="434"/>
      <c r="BJ9" s="434"/>
      <c r="BK9" s="434"/>
      <c r="BL9" s="434"/>
      <c r="BM9" s="435"/>
      <c r="BN9" s="419">
        <v>33975</v>
      </c>
      <c r="BO9" s="420"/>
      <c r="BP9" s="420"/>
      <c r="BQ9" s="420"/>
      <c r="BR9" s="420"/>
      <c r="BS9" s="420"/>
      <c r="BT9" s="420"/>
      <c r="BU9" s="421"/>
      <c r="BV9" s="419">
        <v>-68106</v>
      </c>
      <c r="BW9" s="420"/>
      <c r="BX9" s="420"/>
      <c r="BY9" s="420"/>
      <c r="BZ9" s="420"/>
      <c r="CA9" s="420"/>
      <c r="CB9" s="420"/>
      <c r="CC9" s="421"/>
      <c r="CD9" s="459" t="s">
        <v>111</v>
      </c>
      <c r="CE9" s="379"/>
      <c r="CF9" s="379"/>
      <c r="CG9" s="379"/>
      <c r="CH9" s="379"/>
      <c r="CI9" s="379"/>
      <c r="CJ9" s="379"/>
      <c r="CK9" s="379"/>
      <c r="CL9" s="379"/>
      <c r="CM9" s="379"/>
      <c r="CN9" s="379"/>
      <c r="CO9" s="379"/>
      <c r="CP9" s="379"/>
      <c r="CQ9" s="379"/>
      <c r="CR9" s="379"/>
      <c r="CS9" s="460"/>
      <c r="CT9" s="416">
        <v>16.600000000000001</v>
      </c>
      <c r="CU9" s="417"/>
      <c r="CV9" s="417"/>
      <c r="CW9" s="417"/>
      <c r="CX9" s="417"/>
      <c r="CY9" s="417"/>
      <c r="CZ9" s="417"/>
      <c r="DA9" s="418"/>
      <c r="DB9" s="416">
        <v>18.399999999999999</v>
      </c>
      <c r="DC9" s="417"/>
      <c r="DD9" s="417"/>
      <c r="DE9" s="417"/>
      <c r="DF9" s="417"/>
      <c r="DG9" s="417"/>
      <c r="DH9" s="417"/>
      <c r="DI9" s="418"/>
    </row>
    <row r="10" spans="1:119" ht="18.75" customHeight="1" thickBot="1" x14ac:dyDescent="0.2">
      <c r="A10" s="181"/>
      <c r="B10" s="551"/>
      <c r="C10" s="552"/>
      <c r="D10" s="552"/>
      <c r="E10" s="552"/>
      <c r="F10" s="552"/>
      <c r="G10" s="552"/>
      <c r="H10" s="552"/>
      <c r="I10" s="552"/>
      <c r="J10" s="552"/>
      <c r="K10" s="470"/>
      <c r="L10" s="375" t="s">
        <v>112</v>
      </c>
      <c r="M10" s="376"/>
      <c r="N10" s="376"/>
      <c r="O10" s="376"/>
      <c r="P10" s="376"/>
      <c r="Q10" s="377"/>
      <c r="R10" s="372">
        <v>2513</v>
      </c>
      <c r="S10" s="373"/>
      <c r="T10" s="373"/>
      <c r="U10" s="373"/>
      <c r="V10" s="432"/>
      <c r="W10" s="560"/>
      <c r="X10" s="370"/>
      <c r="Y10" s="370"/>
      <c r="Z10" s="370"/>
      <c r="AA10" s="370"/>
      <c r="AB10" s="370"/>
      <c r="AC10" s="370"/>
      <c r="AD10" s="370"/>
      <c r="AE10" s="370"/>
      <c r="AF10" s="370"/>
      <c r="AG10" s="370"/>
      <c r="AH10" s="370"/>
      <c r="AI10" s="370"/>
      <c r="AJ10" s="370"/>
      <c r="AK10" s="370"/>
      <c r="AL10" s="561"/>
      <c r="AM10" s="476" t="s">
        <v>113</v>
      </c>
      <c r="AN10" s="376"/>
      <c r="AO10" s="376"/>
      <c r="AP10" s="376"/>
      <c r="AQ10" s="376"/>
      <c r="AR10" s="376"/>
      <c r="AS10" s="376"/>
      <c r="AT10" s="377"/>
      <c r="AU10" s="477" t="s">
        <v>114</v>
      </c>
      <c r="AV10" s="478"/>
      <c r="AW10" s="478"/>
      <c r="AX10" s="478"/>
      <c r="AY10" s="433" t="s">
        <v>115</v>
      </c>
      <c r="AZ10" s="434"/>
      <c r="BA10" s="434"/>
      <c r="BB10" s="434"/>
      <c r="BC10" s="434"/>
      <c r="BD10" s="434"/>
      <c r="BE10" s="434"/>
      <c r="BF10" s="434"/>
      <c r="BG10" s="434"/>
      <c r="BH10" s="434"/>
      <c r="BI10" s="434"/>
      <c r="BJ10" s="434"/>
      <c r="BK10" s="434"/>
      <c r="BL10" s="434"/>
      <c r="BM10" s="435"/>
      <c r="BN10" s="419">
        <v>447</v>
      </c>
      <c r="BO10" s="420"/>
      <c r="BP10" s="420"/>
      <c r="BQ10" s="420"/>
      <c r="BR10" s="420"/>
      <c r="BS10" s="420"/>
      <c r="BT10" s="420"/>
      <c r="BU10" s="421"/>
      <c r="BV10" s="419">
        <v>518</v>
      </c>
      <c r="BW10" s="420"/>
      <c r="BX10" s="420"/>
      <c r="BY10" s="420"/>
      <c r="BZ10" s="420"/>
      <c r="CA10" s="420"/>
      <c r="CB10" s="420"/>
      <c r="CC10" s="421"/>
      <c r="CD10" s="184" t="s">
        <v>116</v>
      </c>
      <c r="CE10" s="185"/>
      <c r="CF10" s="185"/>
      <c r="CG10" s="185"/>
      <c r="CH10" s="185"/>
      <c r="CI10" s="185"/>
      <c r="CJ10" s="185"/>
      <c r="CK10" s="185"/>
      <c r="CL10" s="185"/>
      <c r="CM10" s="185"/>
      <c r="CN10" s="185"/>
      <c r="CO10" s="185"/>
      <c r="CP10" s="185"/>
      <c r="CQ10" s="185"/>
      <c r="CR10" s="185"/>
      <c r="CS10" s="186"/>
      <c r="CT10" s="187"/>
      <c r="CU10" s="188"/>
      <c r="CV10" s="188"/>
      <c r="CW10" s="188"/>
      <c r="CX10" s="188"/>
      <c r="CY10" s="188"/>
      <c r="CZ10" s="188"/>
      <c r="DA10" s="189"/>
      <c r="DB10" s="187"/>
      <c r="DC10" s="188"/>
      <c r="DD10" s="188"/>
      <c r="DE10" s="188"/>
      <c r="DF10" s="188"/>
      <c r="DG10" s="188"/>
      <c r="DH10" s="188"/>
      <c r="DI10" s="189"/>
    </row>
    <row r="11" spans="1:119" ht="18.75" customHeight="1" thickBot="1" x14ac:dyDescent="0.2">
      <c r="A11" s="181"/>
      <c r="B11" s="551"/>
      <c r="C11" s="552"/>
      <c r="D11" s="552"/>
      <c r="E11" s="552"/>
      <c r="F11" s="552"/>
      <c r="G11" s="552"/>
      <c r="H11" s="552"/>
      <c r="I11" s="552"/>
      <c r="J11" s="552"/>
      <c r="K11" s="470"/>
      <c r="L11" s="380" t="s">
        <v>117</v>
      </c>
      <c r="M11" s="381"/>
      <c r="N11" s="381"/>
      <c r="O11" s="381"/>
      <c r="P11" s="381"/>
      <c r="Q11" s="382"/>
      <c r="R11" s="548" t="s">
        <v>118</v>
      </c>
      <c r="S11" s="549"/>
      <c r="T11" s="549"/>
      <c r="U11" s="549"/>
      <c r="V11" s="550"/>
      <c r="W11" s="560"/>
      <c r="X11" s="370"/>
      <c r="Y11" s="370"/>
      <c r="Z11" s="370"/>
      <c r="AA11" s="370"/>
      <c r="AB11" s="370"/>
      <c r="AC11" s="370"/>
      <c r="AD11" s="370"/>
      <c r="AE11" s="370"/>
      <c r="AF11" s="370"/>
      <c r="AG11" s="370"/>
      <c r="AH11" s="370"/>
      <c r="AI11" s="370"/>
      <c r="AJ11" s="370"/>
      <c r="AK11" s="370"/>
      <c r="AL11" s="561"/>
      <c r="AM11" s="476" t="s">
        <v>119</v>
      </c>
      <c r="AN11" s="376"/>
      <c r="AO11" s="376"/>
      <c r="AP11" s="376"/>
      <c r="AQ11" s="376"/>
      <c r="AR11" s="376"/>
      <c r="AS11" s="376"/>
      <c r="AT11" s="377"/>
      <c r="AU11" s="477" t="s">
        <v>90</v>
      </c>
      <c r="AV11" s="478"/>
      <c r="AW11" s="478"/>
      <c r="AX11" s="478"/>
      <c r="AY11" s="433" t="s">
        <v>120</v>
      </c>
      <c r="AZ11" s="434"/>
      <c r="BA11" s="434"/>
      <c r="BB11" s="434"/>
      <c r="BC11" s="434"/>
      <c r="BD11" s="434"/>
      <c r="BE11" s="434"/>
      <c r="BF11" s="434"/>
      <c r="BG11" s="434"/>
      <c r="BH11" s="434"/>
      <c r="BI11" s="434"/>
      <c r="BJ11" s="434"/>
      <c r="BK11" s="434"/>
      <c r="BL11" s="434"/>
      <c r="BM11" s="435"/>
      <c r="BN11" s="419">
        <v>57052</v>
      </c>
      <c r="BO11" s="420"/>
      <c r="BP11" s="420"/>
      <c r="BQ11" s="420"/>
      <c r="BR11" s="420"/>
      <c r="BS11" s="420"/>
      <c r="BT11" s="420"/>
      <c r="BU11" s="421"/>
      <c r="BV11" s="419">
        <v>96908</v>
      </c>
      <c r="BW11" s="420"/>
      <c r="BX11" s="420"/>
      <c r="BY11" s="420"/>
      <c r="BZ11" s="420"/>
      <c r="CA11" s="420"/>
      <c r="CB11" s="420"/>
      <c r="CC11" s="421"/>
      <c r="CD11" s="459" t="s">
        <v>121</v>
      </c>
      <c r="CE11" s="379"/>
      <c r="CF11" s="379"/>
      <c r="CG11" s="379"/>
      <c r="CH11" s="379"/>
      <c r="CI11" s="379"/>
      <c r="CJ11" s="379"/>
      <c r="CK11" s="379"/>
      <c r="CL11" s="379"/>
      <c r="CM11" s="379"/>
      <c r="CN11" s="379"/>
      <c r="CO11" s="379"/>
      <c r="CP11" s="379"/>
      <c r="CQ11" s="379"/>
      <c r="CR11" s="379"/>
      <c r="CS11" s="460"/>
      <c r="CT11" s="522" t="s">
        <v>122</v>
      </c>
      <c r="CU11" s="523"/>
      <c r="CV11" s="523"/>
      <c r="CW11" s="523"/>
      <c r="CX11" s="523"/>
      <c r="CY11" s="523"/>
      <c r="CZ11" s="523"/>
      <c r="DA11" s="524"/>
      <c r="DB11" s="522" t="s">
        <v>122</v>
      </c>
      <c r="DC11" s="523"/>
      <c r="DD11" s="523"/>
      <c r="DE11" s="523"/>
      <c r="DF11" s="523"/>
      <c r="DG11" s="523"/>
      <c r="DH11" s="523"/>
      <c r="DI11" s="524"/>
    </row>
    <row r="12" spans="1:119" ht="18.75" customHeight="1" x14ac:dyDescent="0.15">
      <c r="A12" s="181"/>
      <c r="B12" s="525" t="s">
        <v>123</v>
      </c>
      <c r="C12" s="526"/>
      <c r="D12" s="526"/>
      <c r="E12" s="526"/>
      <c r="F12" s="526"/>
      <c r="G12" s="526"/>
      <c r="H12" s="526"/>
      <c r="I12" s="526"/>
      <c r="J12" s="526"/>
      <c r="K12" s="527"/>
      <c r="L12" s="534" t="s">
        <v>124</v>
      </c>
      <c r="M12" s="535"/>
      <c r="N12" s="535"/>
      <c r="O12" s="535"/>
      <c r="P12" s="535"/>
      <c r="Q12" s="536"/>
      <c r="R12" s="537">
        <v>2229</v>
      </c>
      <c r="S12" s="538"/>
      <c r="T12" s="538"/>
      <c r="U12" s="538"/>
      <c r="V12" s="539"/>
      <c r="W12" s="540" t="s">
        <v>1</v>
      </c>
      <c r="X12" s="478"/>
      <c r="Y12" s="478"/>
      <c r="Z12" s="478"/>
      <c r="AA12" s="478"/>
      <c r="AB12" s="541"/>
      <c r="AC12" s="542" t="s">
        <v>125</v>
      </c>
      <c r="AD12" s="543"/>
      <c r="AE12" s="543"/>
      <c r="AF12" s="543"/>
      <c r="AG12" s="544"/>
      <c r="AH12" s="542" t="s">
        <v>126</v>
      </c>
      <c r="AI12" s="543"/>
      <c r="AJ12" s="543"/>
      <c r="AK12" s="543"/>
      <c r="AL12" s="545"/>
      <c r="AM12" s="476" t="s">
        <v>127</v>
      </c>
      <c r="AN12" s="376"/>
      <c r="AO12" s="376"/>
      <c r="AP12" s="376"/>
      <c r="AQ12" s="376"/>
      <c r="AR12" s="376"/>
      <c r="AS12" s="376"/>
      <c r="AT12" s="377"/>
      <c r="AU12" s="477" t="s">
        <v>90</v>
      </c>
      <c r="AV12" s="478"/>
      <c r="AW12" s="478"/>
      <c r="AX12" s="478"/>
      <c r="AY12" s="433" t="s">
        <v>128</v>
      </c>
      <c r="AZ12" s="434"/>
      <c r="BA12" s="434"/>
      <c r="BB12" s="434"/>
      <c r="BC12" s="434"/>
      <c r="BD12" s="434"/>
      <c r="BE12" s="434"/>
      <c r="BF12" s="434"/>
      <c r="BG12" s="434"/>
      <c r="BH12" s="434"/>
      <c r="BI12" s="434"/>
      <c r="BJ12" s="434"/>
      <c r="BK12" s="434"/>
      <c r="BL12" s="434"/>
      <c r="BM12" s="435"/>
      <c r="BN12" s="419">
        <v>45000</v>
      </c>
      <c r="BO12" s="420"/>
      <c r="BP12" s="420"/>
      <c r="BQ12" s="420"/>
      <c r="BR12" s="420"/>
      <c r="BS12" s="420"/>
      <c r="BT12" s="420"/>
      <c r="BU12" s="421"/>
      <c r="BV12" s="419">
        <v>50000</v>
      </c>
      <c r="BW12" s="420"/>
      <c r="BX12" s="420"/>
      <c r="BY12" s="420"/>
      <c r="BZ12" s="420"/>
      <c r="CA12" s="420"/>
      <c r="CB12" s="420"/>
      <c r="CC12" s="421"/>
      <c r="CD12" s="459" t="s">
        <v>129</v>
      </c>
      <c r="CE12" s="379"/>
      <c r="CF12" s="379"/>
      <c r="CG12" s="379"/>
      <c r="CH12" s="379"/>
      <c r="CI12" s="379"/>
      <c r="CJ12" s="379"/>
      <c r="CK12" s="379"/>
      <c r="CL12" s="379"/>
      <c r="CM12" s="379"/>
      <c r="CN12" s="379"/>
      <c r="CO12" s="379"/>
      <c r="CP12" s="379"/>
      <c r="CQ12" s="379"/>
      <c r="CR12" s="379"/>
      <c r="CS12" s="460"/>
      <c r="CT12" s="522" t="s">
        <v>122</v>
      </c>
      <c r="CU12" s="523"/>
      <c r="CV12" s="523"/>
      <c r="CW12" s="523"/>
      <c r="CX12" s="523"/>
      <c r="CY12" s="523"/>
      <c r="CZ12" s="523"/>
      <c r="DA12" s="524"/>
      <c r="DB12" s="522" t="s">
        <v>122</v>
      </c>
      <c r="DC12" s="523"/>
      <c r="DD12" s="523"/>
      <c r="DE12" s="523"/>
      <c r="DF12" s="523"/>
      <c r="DG12" s="523"/>
      <c r="DH12" s="523"/>
      <c r="DI12" s="524"/>
    </row>
    <row r="13" spans="1:119" ht="18.75" customHeight="1" x14ac:dyDescent="0.15">
      <c r="A13" s="181"/>
      <c r="B13" s="528"/>
      <c r="C13" s="529"/>
      <c r="D13" s="529"/>
      <c r="E13" s="529"/>
      <c r="F13" s="529"/>
      <c r="G13" s="529"/>
      <c r="H13" s="529"/>
      <c r="I13" s="529"/>
      <c r="J13" s="529"/>
      <c r="K13" s="530"/>
      <c r="L13" s="190"/>
      <c r="M13" s="503" t="s">
        <v>130</v>
      </c>
      <c r="N13" s="504"/>
      <c r="O13" s="504"/>
      <c r="P13" s="504"/>
      <c r="Q13" s="505"/>
      <c r="R13" s="506">
        <v>2224</v>
      </c>
      <c r="S13" s="507"/>
      <c r="T13" s="507"/>
      <c r="U13" s="507"/>
      <c r="V13" s="508"/>
      <c r="W13" s="509" t="s">
        <v>131</v>
      </c>
      <c r="X13" s="405"/>
      <c r="Y13" s="405"/>
      <c r="Z13" s="405"/>
      <c r="AA13" s="405"/>
      <c r="AB13" s="406"/>
      <c r="AC13" s="372">
        <v>393</v>
      </c>
      <c r="AD13" s="373"/>
      <c r="AE13" s="373"/>
      <c r="AF13" s="373"/>
      <c r="AG13" s="374"/>
      <c r="AH13" s="372">
        <v>442</v>
      </c>
      <c r="AI13" s="373"/>
      <c r="AJ13" s="373"/>
      <c r="AK13" s="373"/>
      <c r="AL13" s="432"/>
      <c r="AM13" s="476" t="s">
        <v>132</v>
      </c>
      <c r="AN13" s="376"/>
      <c r="AO13" s="376"/>
      <c r="AP13" s="376"/>
      <c r="AQ13" s="376"/>
      <c r="AR13" s="376"/>
      <c r="AS13" s="376"/>
      <c r="AT13" s="377"/>
      <c r="AU13" s="477" t="s">
        <v>114</v>
      </c>
      <c r="AV13" s="478"/>
      <c r="AW13" s="478"/>
      <c r="AX13" s="478"/>
      <c r="AY13" s="433" t="s">
        <v>133</v>
      </c>
      <c r="AZ13" s="434"/>
      <c r="BA13" s="434"/>
      <c r="BB13" s="434"/>
      <c r="BC13" s="434"/>
      <c r="BD13" s="434"/>
      <c r="BE13" s="434"/>
      <c r="BF13" s="434"/>
      <c r="BG13" s="434"/>
      <c r="BH13" s="434"/>
      <c r="BI13" s="434"/>
      <c r="BJ13" s="434"/>
      <c r="BK13" s="434"/>
      <c r="BL13" s="434"/>
      <c r="BM13" s="435"/>
      <c r="BN13" s="419">
        <v>46474</v>
      </c>
      <c r="BO13" s="420"/>
      <c r="BP13" s="420"/>
      <c r="BQ13" s="420"/>
      <c r="BR13" s="420"/>
      <c r="BS13" s="420"/>
      <c r="BT13" s="420"/>
      <c r="BU13" s="421"/>
      <c r="BV13" s="419">
        <v>-20680</v>
      </c>
      <c r="BW13" s="420"/>
      <c r="BX13" s="420"/>
      <c r="BY13" s="420"/>
      <c r="BZ13" s="420"/>
      <c r="CA13" s="420"/>
      <c r="CB13" s="420"/>
      <c r="CC13" s="421"/>
      <c r="CD13" s="459" t="s">
        <v>134</v>
      </c>
      <c r="CE13" s="379"/>
      <c r="CF13" s="379"/>
      <c r="CG13" s="379"/>
      <c r="CH13" s="379"/>
      <c r="CI13" s="379"/>
      <c r="CJ13" s="379"/>
      <c r="CK13" s="379"/>
      <c r="CL13" s="379"/>
      <c r="CM13" s="379"/>
      <c r="CN13" s="379"/>
      <c r="CO13" s="379"/>
      <c r="CP13" s="379"/>
      <c r="CQ13" s="379"/>
      <c r="CR13" s="379"/>
      <c r="CS13" s="460"/>
      <c r="CT13" s="416">
        <v>5.9</v>
      </c>
      <c r="CU13" s="417"/>
      <c r="CV13" s="417"/>
      <c r="CW13" s="417"/>
      <c r="CX13" s="417"/>
      <c r="CY13" s="417"/>
      <c r="CZ13" s="417"/>
      <c r="DA13" s="418"/>
      <c r="DB13" s="416">
        <v>5.9</v>
      </c>
      <c r="DC13" s="417"/>
      <c r="DD13" s="417"/>
      <c r="DE13" s="417"/>
      <c r="DF13" s="417"/>
      <c r="DG13" s="417"/>
      <c r="DH13" s="417"/>
      <c r="DI13" s="418"/>
    </row>
    <row r="14" spans="1:119" ht="18.75" customHeight="1" thickBot="1" x14ac:dyDescent="0.2">
      <c r="A14" s="181"/>
      <c r="B14" s="528"/>
      <c r="C14" s="529"/>
      <c r="D14" s="529"/>
      <c r="E14" s="529"/>
      <c r="F14" s="529"/>
      <c r="G14" s="529"/>
      <c r="H14" s="529"/>
      <c r="I14" s="529"/>
      <c r="J14" s="529"/>
      <c r="K14" s="530"/>
      <c r="L14" s="493" t="s">
        <v>135</v>
      </c>
      <c r="M14" s="546"/>
      <c r="N14" s="546"/>
      <c r="O14" s="546"/>
      <c r="P14" s="546"/>
      <c r="Q14" s="547"/>
      <c r="R14" s="506">
        <v>2297</v>
      </c>
      <c r="S14" s="507"/>
      <c r="T14" s="507"/>
      <c r="U14" s="507"/>
      <c r="V14" s="508"/>
      <c r="W14" s="510"/>
      <c r="X14" s="408"/>
      <c r="Y14" s="408"/>
      <c r="Z14" s="408"/>
      <c r="AA14" s="408"/>
      <c r="AB14" s="409"/>
      <c r="AC14" s="499">
        <v>34.200000000000003</v>
      </c>
      <c r="AD14" s="500"/>
      <c r="AE14" s="500"/>
      <c r="AF14" s="500"/>
      <c r="AG14" s="501"/>
      <c r="AH14" s="499">
        <v>37.6</v>
      </c>
      <c r="AI14" s="500"/>
      <c r="AJ14" s="500"/>
      <c r="AK14" s="500"/>
      <c r="AL14" s="502"/>
      <c r="AM14" s="476"/>
      <c r="AN14" s="376"/>
      <c r="AO14" s="376"/>
      <c r="AP14" s="376"/>
      <c r="AQ14" s="376"/>
      <c r="AR14" s="376"/>
      <c r="AS14" s="376"/>
      <c r="AT14" s="377"/>
      <c r="AU14" s="477"/>
      <c r="AV14" s="478"/>
      <c r="AW14" s="478"/>
      <c r="AX14" s="478"/>
      <c r="AY14" s="433"/>
      <c r="AZ14" s="434"/>
      <c r="BA14" s="434"/>
      <c r="BB14" s="434"/>
      <c r="BC14" s="434"/>
      <c r="BD14" s="434"/>
      <c r="BE14" s="434"/>
      <c r="BF14" s="434"/>
      <c r="BG14" s="434"/>
      <c r="BH14" s="434"/>
      <c r="BI14" s="434"/>
      <c r="BJ14" s="434"/>
      <c r="BK14" s="434"/>
      <c r="BL14" s="434"/>
      <c r="BM14" s="435"/>
      <c r="BN14" s="419"/>
      <c r="BO14" s="420"/>
      <c r="BP14" s="420"/>
      <c r="BQ14" s="420"/>
      <c r="BR14" s="420"/>
      <c r="BS14" s="420"/>
      <c r="BT14" s="420"/>
      <c r="BU14" s="421"/>
      <c r="BV14" s="419"/>
      <c r="BW14" s="420"/>
      <c r="BX14" s="420"/>
      <c r="BY14" s="420"/>
      <c r="BZ14" s="420"/>
      <c r="CA14" s="420"/>
      <c r="CB14" s="420"/>
      <c r="CC14" s="421"/>
      <c r="CD14" s="456" t="s">
        <v>136</v>
      </c>
      <c r="CE14" s="457"/>
      <c r="CF14" s="457"/>
      <c r="CG14" s="457"/>
      <c r="CH14" s="457"/>
      <c r="CI14" s="457"/>
      <c r="CJ14" s="457"/>
      <c r="CK14" s="457"/>
      <c r="CL14" s="457"/>
      <c r="CM14" s="457"/>
      <c r="CN14" s="457"/>
      <c r="CO14" s="457"/>
      <c r="CP14" s="457"/>
      <c r="CQ14" s="457"/>
      <c r="CR14" s="457"/>
      <c r="CS14" s="458"/>
      <c r="CT14" s="516" t="s">
        <v>122</v>
      </c>
      <c r="CU14" s="517"/>
      <c r="CV14" s="517"/>
      <c r="CW14" s="517"/>
      <c r="CX14" s="517"/>
      <c r="CY14" s="517"/>
      <c r="CZ14" s="517"/>
      <c r="DA14" s="518"/>
      <c r="DB14" s="516" t="s">
        <v>122</v>
      </c>
      <c r="DC14" s="517"/>
      <c r="DD14" s="517"/>
      <c r="DE14" s="517"/>
      <c r="DF14" s="517"/>
      <c r="DG14" s="517"/>
      <c r="DH14" s="517"/>
      <c r="DI14" s="518"/>
    </row>
    <row r="15" spans="1:119" ht="18.75" customHeight="1" x14ac:dyDescent="0.15">
      <c r="A15" s="181"/>
      <c r="B15" s="528"/>
      <c r="C15" s="529"/>
      <c r="D15" s="529"/>
      <c r="E15" s="529"/>
      <c r="F15" s="529"/>
      <c r="G15" s="529"/>
      <c r="H15" s="529"/>
      <c r="I15" s="529"/>
      <c r="J15" s="529"/>
      <c r="K15" s="530"/>
      <c r="L15" s="190"/>
      <c r="M15" s="503" t="s">
        <v>130</v>
      </c>
      <c r="N15" s="504"/>
      <c r="O15" s="504"/>
      <c r="P15" s="504"/>
      <c r="Q15" s="505"/>
      <c r="R15" s="506">
        <v>2291</v>
      </c>
      <c r="S15" s="507"/>
      <c r="T15" s="507"/>
      <c r="U15" s="507"/>
      <c r="V15" s="508"/>
      <c r="W15" s="509" t="s">
        <v>137</v>
      </c>
      <c r="X15" s="405"/>
      <c r="Y15" s="405"/>
      <c r="Z15" s="405"/>
      <c r="AA15" s="405"/>
      <c r="AB15" s="406"/>
      <c r="AC15" s="372">
        <v>131</v>
      </c>
      <c r="AD15" s="373"/>
      <c r="AE15" s="373"/>
      <c r="AF15" s="373"/>
      <c r="AG15" s="374"/>
      <c r="AH15" s="372">
        <v>125</v>
      </c>
      <c r="AI15" s="373"/>
      <c r="AJ15" s="373"/>
      <c r="AK15" s="373"/>
      <c r="AL15" s="432"/>
      <c r="AM15" s="476"/>
      <c r="AN15" s="376"/>
      <c r="AO15" s="376"/>
      <c r="AP15" s="376"/>
      <c r="AQ15" s="376"/>
      <c r="AR15" s="376"/>
      <c r="AS15" s="376"/>
      <c r="AT15" s="377"/>
      <c r="AU15" s="477"/>
      <c r="AV15" s="478"/>
      <c r="AW15" s="478"/>
      <c r="AX15" s="478"/>
      <c r="AY15" s="445" t="s">
        <v>138</v>
      </c>
      <c r="AZ15" s="446"/>
      <c r="BA15" s="446"/>
      <c r="BB15" s="446"/>
      <c r="BC15" s="446"/>
      <c r="BD15" s="446"/>
      <c r="BE15" s="446"/>
      <c r="BF15" s="446"/>
      <c r="BG15" s="446"/>
      <c r="BH15" s="446"/>
      <c r="BI15" s="446"/>
      <c r="BJ15" s="446"/>
      <c r="BK15" s="446"/>
      <c r="BL15" s="446"/>
      <c r="BM15" s="447"/>
      <c r="BN15" s="448">
        <v>282254</v>
      </c>
      <c r="BO15" s="449"/>
      <c r="BP15" s="449"/>
      <c r="BQ15" s="449"/>
      <c r="BR15" s="449"/>
      <c r="BS15" s="449"/>
      <c r="BT15" s="449"/>
      <c r="BU15" s="450"/>
      <c r="BV15" s="448">
        <v>286895</v>
      </c>
      <c r="BW15" s="449"/>
      <c r="BX15" s="449"/>
      <c r="BY15" s="449"/>
      <c r="BZ15" s="449"/>
      <c r="CA15" s="449"/>
      <c r="CB15" s="449"/>
      <c r="CC15" s="450"/>
      <c r="CD15" s="519" t="s">
        <v>139</v>
      </c>
      <c r="CE15" s="520"/>
      <c r="CF15" s="520"/>
      <c r="CG15" s="520"/>
      <c r="CH15" s="520"/>
      <c r="CI15" s="520"/>
      <c r="CJ15" s="520"/>
      <c r="CK15" s="520"/>
      <c r="CL15" s="520"/>
      <c r="CM15" s="520"/>
      <c r="CN15" s="520"/>
      <c r="CO15" s="520"/>
      <c r="CP15" s="520"/>
      <c r="CQ15" s="520"/>
      <c r="CR15" s="520"/>
      <c r="CS15" s="521"/>
      <c r="CT15" s="191"/>
      <c r="CU15" s="192"/>
      <c r="CV15" s="192"/>
      <c r="CW15" s="192"/>
      <c r="CX15" s="192"/>
      <c r="CY15" s="192"/>
      <c r="CZ15" s="192"/>
      <c r="DA15" s="193"/>
      <c r="DB15" s="191"/>
      <c r="DC15" s="192"/>
      <c r="DD15" s="192"/>
      <c r="DE15" s="192"/>
      <c r="DF15" s="192"/>
      <c r="DG15" s="192"/>
      <c r="DH15" s="192"/>
      <c r="DI15" s="193"/>
    </row>
    <row r="16" spans="1:119" ht="18.75" customHeight="1" x14ac:dyDescent="0.15">
      <c r="A16" s="181"/>
      <c r="B16" s="528"/>
      <c r="C16" s="529"/>
      <c r="D16" s="529"/>
      <c r="E16" s="529"/>
      <c r="F16" s="529"/>
      <c r="G16" s="529"/>
      <c r="H16" s="529"/>
      <c r="I16" s="529"/>
      <c r="J16" s="529"/>
      <c r="K16" s="530"/>
      <c r="L16" s="493" t="s">
        <v>140</v>
      </c>
      <c r="M16" s="494"/>
      <c r="N16" s="494"/>
      <c r="O16" s="494"/>
      <c r="P16" s="494"/>
      <c r="Q16" s="495"/>
      <c r="R16" s="496" t="s">
        <v>141</v>
      </c>
      <c r="S16" s="497"/>
      <c r="T16" s="497"/>
      <c r="U16" s="497"/>
      <c r="V16" s="498"/>
      <c r="W16" s="510"/>
      <c r="X16" s="408"/>
      <c r="Y16" s="408"/>
      <c r="Z16" s="408"/>
      <c r="AA16" s="408"/>
      <c r="AB16" s="409"/>
      <c r="AC16" s="499">
        <v>11.4</v>
      </c>
      <c r="AD16" s="500"/>
      <c r="AE16" s="500"/>
      <c r="AF16" s="500"/>
      <c r="AG16" s="501"/>
      <c r="AH16" s="499">
        <v>10.6</v>
      </c>
      <c r="AI16" s="500"/>
      <c r="AJ16" s="500"/>
      <c r="AK16" s="500"/>
      <c r="AL16" s="502"/>
      <c r="AM16" s="476"/>
      <c r="AN16" s="376"/>
      <c r="AO16" s="376"/>
      <c r="AP16" s="376"/>
      <c r="AQ16" s="376"/>
      <c r="AR16" s="376"/>
      <c r="AS16" s="376"/>
      <c r="AT16" s="377"/>
      <c r="AU16" s="477"/>
      <c r="AV16" s="478"/>
      <c r="AW16" s="478"/>
      <c r="AX16" s="478"/>
      <c r="AY16" s="433" t="s">
        <v>142</v>
      </c>
      <c r="AZ16" s="434"/>
      <c r="BA16" s="434"/>
      <c r="BB16" s="434"/>
      <c r="BC16" s="434"/>
      <c r="BD16" s="434"/>
      <c r="BE16" s="434"/>
      <c r="BF16" s="434"/>
      <c r="BG16" s="434"/>
      <c r="BH16" s="434"/>
      <c r="BI16" s="434"/>
      <c r="BJ16" s="434"/>
      <c r="BK16" s="434"/>
      <c r="BL16" s="434"/>
      <c r="BM16" s="435"/>
      <c r="BN16" s="419">
        <v>1942482</v>
      </c>
      <c r="BO16" s="420"/>
      <c r="BP16" s="420"/>
      <c r="BQ16" s="420"/>
      <c r="BR16" s="420"/>
      <c r="BS16" s="420"/>
      <c r="BT16" s="420"/>
      <c r="BU16" s="421"/>
      <c r="BV16" s="419">
        <v>1912513</v>
      </c>
      <c r="BW16" s="420"/>
      <c r="BX16" s="420"/>
      <c r="BY16" s="420"/>
      <c r="BZ16" s="420"/>
      <c r="CA16" s="420"/>
      <c r="CB16" s="420"/>
      <c r="CC16" s="421"/>
      <c r="CD16" s="194"/>
      <c r="CE16" s="451"/>
      <c r="CF16" s="451"/>
      <c r="CG16" s="451"/>
      <c r="CH16" s="451"/>
      <c r="CI16" s="451"/>
      <c r="CJ16" s="451"/>
      <c r="CK16" s="451"/>
      <c r="CL16" s="451"/>
      <c r="CM16" s="451"/>
      <c r="CN16" s="451"/>
      <c r="CO16" s="451"/>
      <c r="CP16" s="451"/>
      <c r="CQ16" s="451"/>
      <c r="CR16" s="451"/>
      <c r="CS16" s="452"/>
      <c r="CT16" s="416"/>
      <c r="CU16" s="417"/>
      <c r="CV16" s="417"/>
      <c r="CW16" s="417"/>
      <c r="CX16" s="417"/>
      <c r="CY16" s="417"/>
      <c r="CZ16" s="417"/>
      <c r="DA16" s="418"/>
      <c r="DB16" s="416"/>
      <c r="DC16" s="417"/>
      <c r="DD16" s="417"/>
      <c r="DE16" s="417"/>
      <c r="DF16" s="417"/>
      <c r="DG16" s="417"/>
      <c r="DH16" s="417"/>
      <c r="DI16" s="418"/>
    </row>
    <row r="17" spans="1:113" ht="18.75" customHeight="1" thickBot="1" x14ac:dyDescent="0.2">
      <c r="A17" s="181"/>
      <c r="B17" s="531"/>
      <c r="C17" s="532"/>
      <c r="D17" s="532"/>
      <c r="E17" s="532"/>
      <c r="F17" s="532"/>
      <c r="G17" s="532"/>
      <c r="H17" s="532"/>
      <c r="I17" s="532"/>
      <c r="J17" s="532"/>
      <c r="K17" s="533"/>
      <c r="L17" s="195"/>
      <c r="M17" s="512" t="s">
        <v>143</v>
      </c>
      <c r="N17" s="513"/>
      <c r="O17" s="513"/>
      <c r="P17" s="513"/>
      <c r="Q17" s="514"/>
      <c r="R17" s="496" t="s">
        <v>144</v>
      </c>
      <c r="S17" s="497"/>
      <c r="T17" s="497"/>
      <c r="U17" s="497"/>
      <c r="V17" s="498"/>
      <c r="W17" s="509" t="s">
        <v>145</v>
      </c>
      <c r="X17" s="405"/>
      <c r="Y17" s="405"/>
      <c r="Z17" s="405"/>
      <c r="AA17" s="405"/>
      <c r="AB17" s="406"/>
      <c r="AC17" s="372">
        <v>626</v>
      </c>
      <c r="AD17" s="373"/>
      <c r="AE17" s="373"/>
      <c r="AF17" s="373"/>
      <c r="AG17" s="374"/>
      <c r="AH17" s="372">
        <v>607</v>
      </c>
      <c r="AI17" s="373"/>
      <c r="AJ17" s="373"/>
      <c r="AK17" s="373"/>
      <c r="AL17" s="432"/>
      <c r="AM17" s="476"/>
      <c r="AN17" s="376"/>
      <c r="AO17" s="376"/>
      <c r="AP17" s="376"/>
      <c r="AQ17" s="376"/>
      <c r="AR17" s="376"/>
      <c r="AS17" s="376"/>
      <c r="AT17" s="377"/>
      <c r="AU17" s="477"/>
      <c r="AV17" s="478"/>
      <c r="AW17" s="478"/>
      <c r="AX17" s="478"/>
      <c r="AY17" s="433" t="s">
        <v>146</v>
      </c>
      <c r="AZ17" s="434"/>
      <c r="BA17" s="434"/>
      <c r="BB17" s="434"/>
      <c r="BC17" s="434"/>
      <c r="BD17" s="434"/>
      <c r="BE17" s="434"/>
      <c r="BF17" s="434"/>
      <c r="BG17" s="434"/>
      <c r="BH17" s="434"/>
      <c r="BI17" s="434"/>
      <c r="BJ17" s="434"/>
      <c r="BK17" s="434"/>
      <c r="BL17" s="434"/>
      <c r="BM17" s="435"/>
      <c r="BN17" s="419">
        <v>341871</v>
      </c>
      <c r="BO17" s="420"/>
      <c r="BP17" s="420"/>
      <c r="BQ17" s="420"/>
      <c r="BR17" s="420"/>
      <c r="BS17" s="420"/>
      <c r="BT17" s="420"/>
      <c r="BU17" s="421"/>
      <c r="BV17" s="419">
        <v>349151</v>
      </c>
      <c r="BW17" s="420"/>
      <c r="BX17" s="420"/>
      <c r="BY17" s="420"/>
      <c r="BZ17" s="420"/>
      <c r="CA17" s="420"/>
      <c r="CB17" s="420"/>
      <c r="CC17" s="421"/>
      <c r="CD17" s="194"/>
      <c r="CE17" s="451"/>
      <c r="CF17" s="451"/>
      <c r="CG17" s="451"/>
      <c r="CH17" s="451"/>
      <c r="CI17" s="451"/>
      <c r="CJ17" s="451"/>
      <c r="CK17" s="451"/>
      <c r="CL17" s="451"/>
      <c r="CM17" s="451"/>
      <c r="CN17" s="451"/>
      <c r="CO17" s="451"/>
      <c r="CP17" s="451"/>
      <c r="CQ17" s="451"/>
      <c r="CR17" s="451"/>
      <c r="CS17" s="452"/>
      <c r="CT17" s="416"/>
      <c r="CU17" s="417"/>
      <c r="CV17" s="417"/>
      <c r="CW17" s="417"/>
      <c r="CX17" s="417"/>
      <c r="CY17" s="417"/>
      <c r="CZ17" s="417"/>
      <c r="DA17" s="418"/>
      <c r="DB17" s="416"/>
      <c r="DC17" s="417"/>
      <c r="DD17" s="417"/>
      <c r="DE17" s="417"/>
      <c r="DF17" s="417"/>
      <c r="DG17" s="417"/>
      <c r="DH17" s="417"/>
      <c r="DI17" s="418"/>
    </row>
    <row r="18" spans="1:113" ht="18.75" customHeight="1" thickBot="1" x14ac:dyDescent="0.2">
      <c r="A18" s="181"/>
      <c r="B18" s="469" t="s">
        <v>147</v>
      </c>
      <c r="C18" s="470"/>
      <c r="D18" s="470"/>
      <c r="E18" s="471"/>
      <c r="F18" s="471"/>
      <c r="G18" s="471"/>
      <c r="H18" s="471"/>
      <c r="I18" s="471"/>
      <c r="J18" s="471"/>
      <c r="K18" s="471"/>
      <c r="L18" s="472">
        <v>47.18</v>
      </c>
      <c r="M18" s="472"/>
      <c r="N18" s="472"/>
      <c r="O18" s="472"/>
      <c r="P18" s="472"/>
      <c r="Q18" s="472"/>
      <c r="R18" s="473"/>
      <c r="S18" s="473"/>
      <c r="T18" s="473"/>
      <c r="U18" s="473"/>
      <c r="V18" s="474"/>
      <c r="W18" s="490"/>
      <c r="X18" s="491"/>
      <c r="Y18" s="491"/>
      <c r="Z18" s="491"/>
      <c r="AA18" s="491"/>
      <c r="AB18" s="515"/>
      <c r="AC18" s="389">
        <v>54.4</v>
      </c>
      <c r="AD18" s="390"/>
      <c r="AE18" s="390"/>
      <c r="AF18" s="390"/>
      <c r="AG18" s="475"/>
      <c r="AH18" s="389">
        <v>51.7</v>
      </c>
      <c r="AI18" s="390"/>
      <c r="AJ18" s="390"/>
      <c r="AK18" s="390"/>
      <c r="AL18" s="391"/>
      <c r="AM18" s="476"/>
      <c r="AN18" s="376"/>
      <c r="AO18" s="376"/>
      <c r="AP18" s="376"/>
      <c r="AQ18" s="376"/>
      <c r="AR18" s="376"/>
      <c r="AS18" s="376"/>
      <c r="AT18" s="377"/>
      <c r="AU18" s="477"/>
      <c r="AV18" s="478"/>
      <c r="AW18" s="478"/>
      <c r="AX18" s="478"/>
      <c r="AY18" s="433" t="s">
        <v>148</v>
      </c>
      <c r="AZ18" s="434"/>
      <c r="BA18" s="434"/>
      <c r="BB18" s="434"/>
      <c r="BC18" s="434"/>
      <c r="BD18" s="434"/>
      <c r="BE18" s="434"/>
      <c r="BF18" s="434"/>
      <c r="BG18" s="434"/>
      <c r="BH18" s="434"/>
      <c r="BI18" s="434"/>
      <c r="BJ18" s="434"/>
      <c r="BK18" s="434"/>
      <c r="BL18" s="434"/>
      <c r="BM18" s="435"/>
      <c r="BN18" s="419">
        <v>1857338</v>
      </c>
      <c r="BO18" s="420"/>
      <c r="BP18" s="420"/>
      <c r="BQ18" s="420"/>
      <c r="BR18" s="420"/>
      <c r="BS18" s="420"/>
      <c r="BT18" s="420"/>
      <c r="BU18" s="421"/>
      <c r="BV18" s="419">
        <v>1713895</v>
      </c>
      <c r="BW18" s="420"/>
      <c r="BX18" s="420"/>
      <c r="BY18" s="420"/>
      <c r="BZ18" s="420"/>
      <c r="CA18" s="420"/>
      <c r="CB18" s="420"/>
      <c r="CC18" s="421"/>
      <c r="CD18" s="194"/>
      <c r="CE18" s="451"/>
      <c r="CF18" s="451"/>
      <c r="CG18" s="451"/>
      <c r="CH18" s="451"/>
      <c r="CI18" s="451"/>
      <c r="CJ18" s="451"/>
      <c r="CK18" s="451"/>
      <c r="CL18" s="451"/>
      <c r="CM18" s="451"/>
      <c r="CN18" s="451"/>
      <c r="CO18" s="451"/>
      <c r="CP18" s="451"/>
      <c r="CQ18" s="451"/>
      <c r="CR18" s="451"/>
      <c r="CS18" s="452"/>
      <c r="CT18" s="416"/>
      <c r="CU18" s="417"/>
      <c r="CV18" s="417"/>
      <c r="CW18" s="417"/>
      <c r="CX18" s="417"/>
      <c r="CY18" s="417"/>
      <c r="CZ18" s="417"/>
      <c r="DA18" s="418"/>
      <c r="DB18" s="416"/>
      <c r="DC18" s="417"/>
      <c r="DD18" s="417"/>
      <c r="DE18" s="417"/>
      <c r="DF18" s="417"/>
      <c r="DG18" s="417"/>
      <c r="DH18" s="417"/>
      <c r="DI18" s="418"/>
    </row>
    <row r="19" spans="1:113" ht="18.75" customHeight="1" thickBot="1" x14ac:dyDescent="0.2">
      <c r="A19" s="181"/>
      <c r="B19" s="469" t="s">
        <v>149</v>
      </c>
      <c r="C19" s="470"/>
      <c r="D19" s="470"/>
      <c r="E19" s="471"/>
      <c r="F19" s="471"/>
      <c r="G19" s="471"/>
      <c r="H19" s="471"/>
      <c r="I19" s="471"/>
      <c r="J19" s="471"/>
      <c r="K19" s="471"/>
      <c r="L19" s="479">
        <v>49</v>
      </c>
      <c r="M19" s="479"/>
      <c r="N19" s="479"/>
      <c r="O19" s="479"/>
      <c r="P19" s="479"/>
      <c r="Q19" s="479"/>
      <c r="R19" s="480"/>
      <c r="S19" s="480"/>
      <c r="T19" s="480"/>
      <c r="U19" s="480"/>
      <c r="V19" s="481"/>
      <c r="W19" s="488"/>
      <c r="X19" s="489"/>
      <c r="Y19" s="489"/>
      <c r="Z19" s="489"/>
      <c r="AA19" s="489"/>
      <c r="AB19" s="489"/>
      <c r="AC19" s="492"/>
      <c r="AD19" s="492"/>
      <c r="AE19" s="492"/>
      <c r="AF19" s="492"/>
      <c r="AG19" s="492"/>
      <c r="AH19" s="492"/>
      <c r="AI19" s="492"/>
      <c r="AJ19" s="492"/>
      <c r="AK19" s="492"/>
      <c r="AL19" s="511"/>
      <c r="AM19" s="476"/>
      <c r="AN19" s="376"/>
      <c r="AO19" s="376"/>
      <c r="AP19" s="376"/>
      <c r="AQ19" s="376"/>
      <c r="AR19" s="376"/>
      <c r="AS19" s="376"/>
      <c r="AT19" s="377"/>
      <c r="AU19" s="477"/>
      <c r="AV19" s="478"/>
      <c r="AW19" s="478"/>
      <c r="AX19" s="478"/>
      <c r="AY19" s="433" t="s">
        <v>150</v>
      </c>
      <c r="AZ19" s="434"/>
      <c r="BA19" s="434"/>
      <c r="BB19" s="434"/>
      <c r="BC19" s="434"/>
      <c r="BD19" s="434"/>
      <c r="BE19" s="434"/>
      <c r="BF19" s="434"/>
      <c r="BG19" s="434"/>
      <c r="BH19" s="434"/>
      <c r="BI19" s="434"/>
      <c r="BJ19" s="434"/>
      <c r="BK19" s="434"/>
      <c r="BL19" s="434"/>
      <c r="BM19" s="435"/>
      <c r="BN19" s="419">
        <v>3147116</v>
      </c>
      <c r="BO19" s="420"/>
      <c r="BP19" s="420"/>
      <c r="BQ19" s="420"/>
      <c r="BR19" s="420"/>
      <c r="BS19" s="420"/>
      <c r="BT19" s="420"/>
      <c r="BU19" s="421"/>
      <c r="BV19" s="419">
        <v>3035357</v>
      </c>
      <c r="BW19" s="420"/>
      <c r="BX19" s="420"/>
      <c r="BY19" s="420"/>
      <c r="BZ19" s="420"/>
      <c r="CA19" s="420"/>
      <c r="CB19" s="420"/>
      <c r="CC19" s="421"/>
      <c r="CD19" s="194"/>
      <c r="CE19" s="451"/>
      <c r="CF19" s="451"/>
      <c r="CG19" s="451"/>
      <c r="CH19" s="451"/>
      <c r="CI19" s="451"/>
      <c r="CJ19" s="451"/>
      <c r="CK19" s="451"/>
      <c r="CL19" s="451"/>
      <c r="CM19" s="451"/>
      <c r="CN19" s="451"/>
      <c r="CO19" s="451"/>
      <c r="CP19" s="451"/>
      <c r="CQ19" s="451"/>
      <c r="CR19" s="451"/>
      <c r="CS19" s="452"/>
      <c r="CT19" s="416"/>
      <c r="CU19" s="417"/>
      <c r="CV19" s="417"/>
      <c r="CW19" s="417"/>
      <c r="CX19" s="417"/>
      <c r="CY19" s="417"/>
      <c r="CZ19" s="417"/>
      <c r="DA19" s="418"/>
      <c r="DB19" s="416"/>
      <c r="DC19" s="417"/>
      <c r="DD19" s="417"/>
      <c r="DE19" s="417"/>
      <c r="DF19" s="417"/>
      <c r="DG19" s="417"/>
      <c r="DH19" s="417"/>
      <c r="DI19" s="418"/>
    </row>
    <row r="20" spans="1:113" ht="18.75" customHeight="1" thickBot="1" x14ac:dyDescent="0.2">
      <c r="A20" s="181"/>
      <c r="B20" s="469" t="s">
        <v>151</v>
      </c>
      <c r="C20" s="470"/>
      <c r="D20" s="470"/>
      <c r="E20" s="471"/>
      <c r="F20" s="471"/>
      <c r="G20" s="471"/>
      <c r="H20" s="471"/>
      <c r="I20" s="471"/>
      <c r="J20" s="471"/>
      <c r="K20" s="471"/>
      <c r="L20" s="479">
        <v>982</v>
      </c>
      <c r="M20" s="479"/>
      <c r="N20" s="479"/>
      <c r="O20" s="479"/>
      <c r="P20" s="479"/>
      <c r="Q20" s="479"/>
      <c r="R20" s="480"/>
      <c r="S20" s="480"/>
      <c r="T20" s="480"/>
      <c r="U20" s="480"/>
      <c r="V20" s="481"/>
      <c r="W20" s="490"/>
      <c r="X20" s="491"/>
      <c r="Y20" s="491"/>
      <c r="Z20" s="491"/>
      <c r="AA20" s="491"/>
      <c r="AB20" s="491"/>
      <c r="AC20" s="482"/>
      <c r="AD20" s="482"/>
      <c r="AE20" s="482"/>
      <c r="AF20" s="482"/>
      <c r="AG20" s="482"/>
      <c r="AH20" s="482"/>
      <c r="AI20" s="482"/>
      <c r="AJ20" s="482"/>
      <c r="AK20" s="482"/>
      <c r="AL20" s="483"/>
      <c r="AM20" s="484"/>
      <c r="AN20" s="381"/>
      <c r="AO20" s="381"/>
      <c r="AP20" s="381"/>
      <c r="AQ20" s="381"/>
      <c r="AR20" s="381"/>
      <c r="AS20" s="381"/>
      <c r="AT20" s="382"/>
      <c r="AU20" s="485"/>
      <c r="AV20" s="486"/>
      <c r="AW20" s="486"/>
      <c r="AX20" s="487"/>
      <c r="AY20" s="433"/>
      <c r="AZ20" s="434"/>
      <c r="BA20" s="434"/>
      <c r="BB20" s="434"/>
      <c r="BC20" s="434"/>
      <c r="BD20" s="434"/>
      <c r="BE20" s="434"/>
      <c r="BF20" s="434"/>
      <c r="BG20" s="434"/>
      <c r="BH20" s="434"/>
      <c r="BI20" s="434"/>
      <c r="BJ20" s="434"/>
      <c r="BK20" s="434"/>
      <c r="BL20" s="434"/>
      <c r="BM20" s="435"/>
      <c r="BN20" s="419"/>
      <c r="BO20" s="420"/>
      <c r="BP20" s="420"/>
      <c r="BQ20" s="420"/>
      <c r="BR20" s="420"/>
      <c r="BS20" s="420"/>
      <c r="BT20" s="420"/>
      <c r="BU20" s="421"/>
      <c r="BV20" s="419"/>
      <c r="BW20" s="420"/>
      <c r="BX20" s="420"/>
      <c r="BY20" s="420"/>
      <c r="BZ20" s="420"/>
      <c r="CA20" s="420"/>
      <c r="CB20" s="420"/>
      <c r="CC20" s="421"/>
      <c r="CD20" s="194"/>
      <c r="CE20" s="451"/>
      <c r="CF20" s="451"/>
      <c r="CG20" s="451"/>
      <c r="CH20" s="451"/>
      <c r="CI20" s="451"/>
      <c r="CJ20" s="451"/>
      <c r="CK20" s="451"/>
      <c r="CL20" s="451"/>
      <c r="CM20" s="451"/>
      <c r="CN20" s="451"/>
      <c r="CO20" s="451"/>
      <c r="CP20" s="451"/>
      <c r="CQ20" s="451"/>
      <c r="CR20" s="451"/>
      <c r="CS20" s="452"/>
      <c r="CT20" s="416"/>
      <c r="CU20" s="417"/>
      <c r="CV20" s="417"/>
      <c r="CW20" s="417"/>
      <c r="CX20" s="417"/>
      <c r="CY20" s="417"/>
      <c r="CZ20" s="417"/>
      <c r="DA20" s="418"/>
      <c r="DB20" s="416"/>
      <c r="DC20" s="417"/>
      <c r="DD20" s="417"/>
      <c r="DE20" s="417"/>
      <c r="DF20" s="417"/>
      <c r="DG20" s="417"/>
      <c r="DH20" s="417"/>
      <c r="DI20" s="418"/>
    </row>
    <row r="21" spans="1:113" ht="18.75" customHeight="1" thickBot="1" x14ac:dyDescent="0.2">
      <c r="A21" s="181"/>
      <c r="B21" s="466" t="s">
        <v>152</v>
      </c>
      <c r="C21" s="467"/>
      <c r="D21" s="467"/>
      <c r="E21" s="467"/>
      <c r="F21" s="467"/>
      <c r="G21" s="467"/>
      <c r="H21" s="467"/>
      <c r="I21" s="467"/>
      <c r="J21" s="467"/>
      <c r="K21" s="467"/>
      <c r="L21" s="467"/>
      <c r="M21" s="467"/>
      <c r="N21" s="467"/>
      <c r="O21" s="467"/>
      <c r="P21" s="467"/>
      <c r="Q21" s="467"/>
      <c r="R21" s="467"/>
      <c r="S21" s="467"/>
      <c r="T21" s="467"/>
      <c r="U21" s="467"/>
      <c r="V21" s="467"/>
      <c r="W21" s="467"/>
      <c r="X21" s="467"/>
      <c r="Y21" s="467"/>
      <c r="Z21" s="467"/>
      <c r="AA21" s="467"/>
      <c r="AB21" s="467"/>
      <c r="AC21" s="467"/>
      <c r="AD21" s="467"/>
      <c r="AE21" s="467"/>
      <c r="AF21" s="467"/>
      <c r="AG21" s="467"/>
      <c r="AH21" s="467"/>
      <c r="AI21" s="467"/>
      <c r="AJ21" s="467"/>
      <c r="AK21" s="467"/>
      <c r="AL21" s="467"/>
      <c r="AM21" s="467"/>
      <c r="AN21" s="467"/>
      <c r="AO21" s="467"/>
      <c r="AP21" s="467"/>
      <c r="AQ21" s="467"/>
      <c r="AR21" s="467"/>
      <c r="AS21" s="467"/>
      <c r="AT21" s="467"/>
      <c r="AU21" s="467"/>
      <c r="AV21" s="467"/>
      <c r="AW21" s="467"/>
      <c r="AX21" s="468"/>
      <c r="AY21" s="392"/>
      <c r="AZ21" s="393"/>
      <c r="BA21" s="393"/>
      <c r="BB21" s="393"/>
      <c r="BC21" s="393"/>
      <c r="BD21" s="393"/>
      <c r="BE21" s="393"/>
      <c r="BF21" s="393"/>
      <c r="BG21" s="393"/>
      <c r="BH21" s="393"/>
      <c r="BI21" s="393"/>
      <c r="BJ21" s="393"/>
      <c r="BK21" s="393"/>
      <c r="BL21" s="393"/>
      <c r="BM21" s="394"/>
      <c r="BN21" s="453"/>
      <c r="BO21" s="454"/>
      <c r="BP21" s="454"/>
      <c r="BQ21" s="454"/>
      <c r="BR21" s="454"/>
      <c r="BS21" s="454"/>
      <c r="BT21" s="454"/>
      <c r="BU21" s="455"/>
      <c r="BV21" s="453"/>
      <c r="BW21" s="454"/>
      <c r="BX21" s="454"/>
      <c r="BY21" s="454"/>
      <c r="BZ21" s="454"/>
      <c r="CA21" s="454"/>
      <c r="CB21" s="454"/>
      <c r="CC21" s="455"/>
      <c r="CD21" s="194"/>
      <c r="CE21" s="451"/>
      <c r="CF21" s="451"/>
      <c r="CG21" s="451"/>
      <c r="CH21" s="451"/>
      <c r="CI21" s="451"/>
      <c r="CJ21" s="451"/>
      <c r="CK21" s="451"/>
      <c r="CL21" s="451"/>
      <c r="CM21" s="451"/>
      <c r="CN21" s="451"/>
      <c r="CO21" s="451"/>
      <c r="CP21" s="451"/>
      <c r="CQ21" s="451"/>
      <c r="CR21" s="451"/>
      <c r="CS21" s="452"/>
      <c r="CT21" s="416"/>
      <c r="CU21" s="417"/>
      <c r="CV21" s="417"/>
      <c r="CW21" s="417"/>
      <c r="CX21" s="417"/>
      <c r="CY21" s="417"/>
      <c r="CZ21" s="417"/>
      <c r="DA21" s="418"/>
      <c r="DB21" s="416"/>
      <c r="DC21" s="417"/>
      <c r="DD21" s="417"/>
      <c r="DE21" s="417"/>
      <c r="DF21" s="417"/>
      <c r="DG21" s="417"/>
      <c r="DH21" s="417"/>
      <c r="DI21" s="418"/>
    </row>
    <row r="22" spans="1:113" ht="18.75" customHeight="1" x14ac:dyDescent="0.15">
      <c r="A22" s="181"/>
      <c r="B22" s="395" t="s">
        <v>153</v>
      </c>
      <c r="C22" s="396"/>
      <c r="D22" s="397"/>
      <c r="E22" s="404" t="s">
        <v>1</v>
      </c>
      <c r="F22" s="405"/>
      <c r="G22" s="405"/>
      <c r="H22" s="405"/>
      <c r="I22" s="405"/>
      <c r="J22" s="405"/>
      <c r="K22" s="406"/>
      <c r="L22" s="404" t="s">
        <v>154</v>
      </c>
      <c r="M22" s="405"/>
      <c r="N22" s="405"/>
      <c r="O22" s="405"/>
      <c r="P22" s="406"/>
      <c r="Q22" s="410" t="s">
        <v>155</v>
      </c>
      <c r="R22" s="411"/>
      <c r="S22" s="411"/>
      <c r="T22" s="411"/>
      <c r="U22" s="411"/>
      <c r="V22" s="412"/>
      <c r="W22" s="461" t="s">
        <v>156</v>
      </c>
      <c r="X22" s="396"/>
      <c r="Y22" s="397"/>
      <c r="Z22" s="404" t="s">
        <v>1</v>
      </c>
      <c r="AA22" s="405"/>
      <c r="AB22" s="405"/>
      <c r="AC22" s="405"/>
      <c r="AD22" s="405"/>
      <c r="AE22" s="405"/>
      <c r="AF22" s="405"/>
      <c r="AG22" s="406"/>
      <c r="AH22" s="422" t="s">
        <v>157</v>
      </c>
      <c r="AI22" s="405"/>
      <c r="AJ22" s="405"/>
      <c r="AK22" s="405"/>
      <c r="AL22" s="406"/>
      <c r="AM22" s="422" t="s">
        <v>158</v>
      </c>
      <c r="AN22" s="423"/>
      <c r="AO22" s="423"/>
      <c r="AP22" s="423"/>
      <c r="AQ22" s="423"/>
      <c r="AR22" s="424"/>
      <c r="AS22" s="410" t="s">
        <v>155</v>
      </c>
      <c r="AT22" s="411"/>
      <c r="AU22" s="411"/>
      <c r="AV22" s="411"/>
      <c r="AW22" s="411"/>
      <c r="AX22" s="428"/>
      <c r="AY22" s="445" t="s">
        <v>159</v>
      </c>
      <c r="AZ22" s="446"/>
      <c r="BA22" s="446"/>
      <c r="BB22" s="446"/>
      <c r="BC22" s="446"/>
      <c r="BD22" s="446"/>
      <c r="BE22" s="446"/>
      <c r="BF22" s="446"/>
      <c r="BG22" s="446"/>
      <c r="BH22" s="446"/>
      <c r="BI22" s="446"/>
      <c r="BJ22" s="446"/>
      <c r="BK22" s="446"/>
      <c r="BL22" s="446"/>
      <c r="BM22" s="447"/>
      <c r="BN22" s="448">
        <v>3768581</v>
      </c>
      <c r="BO22" s="449"/>
      <c r="BP22" s="449"/>
      <c r="BQ22" s="449"/>
      <c r="BR22" s="449"/>
      <c r="BS22" s="449"/>
      <c r="BT22" s="449"/>
      <c r="BU22" s="450"/>
      <c r="BV22" s="448">
        <v>3764803</v>
      </c>
      <c r="BW22" s="449"/>
      <c r="BX22" s="449"/>
      <c r="BY22" s="449"/>
      <c r="BZ22" s="449"/>
      <c r="CA22" s="449"/>
      <c r="CB22" s="449"/>
      <c r="CC22" s="450"/>
      <c r="CD22" s="194"/>
      <c r="CE22" s="451"/>
      <c r="CF22" s="451"/>
      <c r="CG22" s="451"/>
      <c r="CH22" s="451"/>
      <c r="CI22" s="451"/>
      <c r="CJ22" s="451"/>
      <c r="CK22" s="451"/>
      <c r="CL22" s="451"/>
      <c r="CM22" s="451"/>
      <c r="CN22" s="451"/>
      <c r="CO22" s="451"/>
      <c r="CP22" s="451"/>
      <c r="CQ22" s="451"/>
      <c r="CR22" s="451"/>
      <c r="CS22" s="452"/>
      <c r="CT22" s="416"/>
      <c r="CU22" s="417"/>
      <c r="CV22" s="417"/>
      <c r="CW22" s="417"/>
      <c r="CX22" s="417"/>
      <c r="CY22" s="417"/>
      <c r="CZ22" s="417"/>
      <c r="DA22" s="418"/>
      <c r="DB22" s="416"/>
      <c r="DC22" s="417"/>
      <c r="DD22" s="417"/>
      <c r="DE22" s="417"/>
      <c r="DF22" s="417"/>
      <c r="DG22" s="417"/>
      <c r="DH22" s="417"/>
      <c r="DI22" s="418"/>
    </row>
    <row r="23" spans="1:113" ht="18.75" customHeight="1" x14ac:dyDescent="0.15">
      <c r="A23" s="181"/>
      <c r="B23" s="398"/>
      <c r="C23" s="399"/>
      <c r="D23" s="400"/>
      <c r="E23" s="407"/>
      <c r="F23" s="408"/>
      <c r="G23" s="408"/>
      <c r="H23" s="408"/>
      <c r="I23" s="408"/>
      <c r="J23" s="408"/>
      <c r="K23" s="409"/>
      <c r="L23" s="407"/>
      <c r="M23" s="408"/>
      <c r="N23" s="408"/>
      <c r="O23" s="408"/>
      <c r="P23" s="409"/>
      <c r="Q23" s="413"/>
      <c r="R23" s="414"/>
      <c r="S23" s="414"/>
      <c r="T23" s="414"/>
      <c r="U23" s="414"/>
      <c r="V23" s="415"/>
      <c r="W23" s="462"/>
      <c r="X23" s="399"/>
      <c r="Y23" s="400"/>
      <c r="Z23" s="407"/>
      <c r="AA23" s="408"/>
      <c r="AB23" s="408"/>
      <c r="AC23" s="408"/>
      <c r="AD23" s="408"/>
      <c r="AE23" s="408"/>
      <c r="AF23" s="408"/>
      <c r="AG23" s="409"/>
      <c r="AH23" s="407"/>
      <c r="AI23" s="408"/>
      <c r="AJ23" s="408"/>
      <c r="AK23" s="408"/>
      <c r="AL23" s="409"/>
      <c r="AM23" s="425"/>
      <c r="AN23" s="426"/>
      <c r="AO23" s="426"/>
      <c r="AP23" s="426"/>
      <c r="AQ23" s="426"/>
      <c r="AR23" s="427"/>
      <c r="AS23" s="413"/>
      <c r="AT23" s="414"/>
      <c r="AU23" s="414"/>
      <c r="AV23" s="414"/>
      <c r="AW23" s="414"/>
      <c r="AX23" s="429"/>
      <c r="AY23" s="433" t="s">
        <v>160</v>
      </c>
      <c r="AZ23" s="434"/>
      <c r="BA23" s="434"/>
      <c r="BB23" s="434"/>
      <c r="BC23" s="434"/>
      <c r="BD23" s="434"/>
      <c r="BE23" s="434"/>
      <c r="BF23" s="434"/>
      <c r="BG23" s="434"/>
      <c r="BH23" s="434"/>
      <c r="BI23" s="434"/>
      <c r="BJ23" s="434"/>
      <c r="BK23" s="434"/>
      <c r="BL23" s="434"/>
      <c r="BM23" s="435"/>
      <c r="BN23" s="419">
        <v>3515297</v>
      </c>
      <c r="BO23" s="420"/>
      <c r="BP23" s="420"/>
      <c r="BQ23" s="420"/>
      <c r="BR23" s="420"/>
      <c r="BS23" s="420"/>
      <c r="BT23" s="420"/>
      <c r="BU23" s="421"/>
      <c r="BV23" s="419">
        <v>3488840</v>
      </c>
      <c r="BW23" s="420"/>
      <c r="BX23" s="420"/>
      <c r="BY23" s="420"/>
      <c r="BZ23" s="420"/>
      <c r="CA23" s="420"/>
      <c r="CB23" s="420"/>
      <c r="CC23" s="421"/>
      <c r="CD23" s="194"/>
      <c r="CE23" s="451"/>
      <c r="CF23" s="451"/>
      <c r="CG23" s="451"/>
      <c r="CH23" s="451"/>
      <c r="CI23" s="451"/>
      <c r="CJ23" s="451"/>
      <c r="CK23" s="451"/>
      <c r="CL23" s="451"/>
      <c r="CM23" s="451"/>
      <c r="CN23" s="451"/>
      <c r="CO23" s="451"/>
      <c r="CP23" s="451"/>
      <c r="CQ23" s="451"/>
      <c r="CR23" s="451"/>
      <c r="CS23" s="452"/>
      <c r="CT23" s="416"/>
      <c r="CU23" s="417"/>
      <c r="CV23" s="417"/>
      <c r="CW23" s="417"/>
      <c r="CX23" s="417"/>
      <c r="CY23" s="417"/>
      <c r="CZ23" s="417"/>
      <c r="DA23" s="418"/>
      <c r="DB23" s="416"/>
      <c r="DC23" s="417"/>
      <c r="DD23" s="417"/>
      <c r="DE23" s="417"/>
      <c r="DF23" s="417"/>
      <c r="DG23" s="417"/>
      <c r="DH23" s="417"/>
      <c r="DI23" s="418"/>
    </row>
    <row r="24" spans="1:113" ht="18.75" customHeight="1" thickBot="1" x14ac:dyDescent="0.2">
      <c r="A24" s="181"/>
      <c r="B24" s="398"/>
      <c r="C24" s="399"/>
      <c r="D24" s="400"/>
      <c r="E24" s="375" t="s">
        <v>161</v>
      </c>
      <c r="F24" s="376"/>
      <c r="G24" s="376"/>
      <c r="H24" s="376"/>
      <c r="I24" s="376"/>
      <c r="J24" s="376"/>
      <c r="K24" s="377"/>
      <c r="L24" s="372">
        <v>1</v>
      </c>
      <c r="M24" s="373"/>
      <c r="N24" s="373"/>
      <c r="O24" s="373"/>
      <c r="P24" s="374"/>
      <c r="Q24" s="372">
        <v>8300</v>
      </c>
      <c r="R24" s="373"/>
      <c r="S24" s="373"/>
      <c r="T24" s="373"/>
      <c r="U24" s="373"/>
      <c r="V24" s="374"/>
      <c r="W24" s="462"/>
      <c r="X24" s="399"/>
      <c r="Y24" s="400"/>
      <c r="Z24" s="375" t="s">
        <v>162</v>
      </c>
      <c r="AA24" s="376"/>
      <c r="AB24" s="376"/>
      <c r="AC24" s="376"/>
      <c r="AD24" s="376"/>
      <c r="AE24" s="376"/>
      <c r="AF24" s="376"/>
      <c r="AG24" s="377"/>
      <c r="AH24" s="372">
        <v>52</v>
      </c>
      <c r="AI24" s="373"/>
      <c r="AJ24" s="373"/>
      <c r="AK24" s="373"/>
      <c r="AL24" s="374"/>
      <c r="AM24" s="372">
        <v>152776</v>
      </c>
      <c r="AN24" s="373"/>
      <c r="AO24" s="373"/>
      <c r="AP24" s="373"/>
      <c r="AQ24" s="373"/>
      <c r="AR24" s="374"/>
      <c r="AS24" s="372">
        <v>2938</v>
      </c>
      <c r="AT24" s="373"/>
      <c r="AU24" s="373"/>
      <c r="AV24" s="373"/>
      <c r="AW24" s="373"/>
      <c r="AX24" s="432"/>
      <c r="AY24" s="392" t="s">
        <v>163</v>
      </c>
      <c r="AZ24" s="393"/>
      <c r="BA24" s="393"/>
      <c r="BB24" s="393"/>
      <c r="BC24" s="393"/>
      <c r="BD24" s="393"/>
      <c r="BE24" s="393"/>
      <c r="BF24" s="393"/>
      <c r="BG24" s="393"/>
      <c r="BH24" s="393"/>
      <c r="BI24" s="393"/>
      <c r="BJ24" s="393"/>
      <c r="BK24" s="393"/>
      <c r="BL24" s="393"/>
      <c r="BM24" s="394"/>
      <c r="BN24" s="419">
        <v>3517208</v>
      </c>
      <c r="BO24" s="420"/>
      <c r="BP24" s="420"/>
      <c r="BQ24" s="420"/>
      <c r="BR24" s="420"/>
      <c r="BS24" s="420"/>
      <c r="BT24" s="420"/>
      <c r="BU24" s="421"/>
      <c r="BV24" s="419">
        <v>3398976</v>
      </c>
      <c r="BW24" s="420"/>
      <c r="BX24" s="420"/>
      <c r="BY24" s="420"/>
      <c r="BZ24" s="420"/>
      <c r="CA24" s="420"/>
      <c r="CB24" s="420"/>
      <c r="CC24" s="421"/>
      <c r="CD24" s="194"/>
      <c r="CE24" s="451"/>
      <c r="CF24" s="451"/>
      <c r="CG24" s="451"/>
      <c r="CH24" s="451"/>
      <c r="CI24" s="451"/>
      <c r="CJ24" s="451"/>
      <c r="CK24" s="451"/>
      <c r="CL24" s="451"/>
      <c r="CM24" s="451"/>
      <c r="CN24" s="451"/>
      <c r="CO24" s="451"/>
      <c r="CP24" s="451"/>
      <c r="CQ24" s="451"/>
      <c r="CR24" s="451"/>
      <c r="CS24" s="452"/>
      <c r="CT24" s="416"/>
      <c r="CU24" s="417"/>
      <c r="CV24" s="417"/>
      <c r="CW24" s="417"/>
      <c r="CX24" s="417"/>
      <c r="CY24" s="417"/>
      <c r="CZ24" s="417"/>
      <c r="DA24" s="418"/>
      <c r="DB24" s="416"/>
      <c r="DC24" s="417"/>
      <c r="DD24" s="417"/>
      <c r="DE24" s="417"/>
      <c r="DF24" s="417"/>
      <c r="DG24" s="417"/>
      <c r="DH24" s="417"/>
      <c r="DI24" s="418"/>
    </row>
    <row r="25" spans="1:113" ht="18.75" customHeight="1" x14ac:dyDescent="0.15">
      <c r="A25" s="181"/>
      <c r="B25" s="398"/>
      <c r="C25" s="399"/>
      <c r="D25" s="400"/>
      <c r="E25" s="375" t="s">
        <v>164</v>
      </c>
      <c r="F25" s="376"/>
      <c r="G25" s="376"/>
      <c r="H25" s="376"/>
      <c r="I25" s="376"/>
      <c r="J25" s="376"/>
      <c r="K25" s="377"/>
      <c r="L25" s="372">
        <v>1</v>
      </c>
      <c r="M25" s="373"/>
      <c r="N25" s="373"/>
      <c r="O25" s="373"/>
      <c r="P25" s="374"/>
      <c r="Q25" s="372">
        <v>6690</v>
      </c>
      <c r="R25" s="373"/>
      <c r="S25" s="373"/>
      <c r="T25" s="373"/>
      <c r="U25" s="373"/>
      <c r="V25" s="374"/>
      <c r="W25" s="462"/>
      <c r="X25" s="399"/>
      <c r="Y25" s="400"/>
      <c r="Z25" s="375" t="s">
        <v>165</v>
      </c>
      <c r="AA25" s="376"/>
      <c r="AB25" s="376"/>
      <c r="AC25" s="376"/>
      <c r="AD25" s="376"/>
      <c r="AE25" s="376"/>
      <c r="AF25" s="376"/>
      <c r="AG25" s="377"/>
      <c r="AH25" s="372" t="s">
        <v>122</v>
      </c>
      <c r="AI25" s="373"/>
      <c r="AJ25" s="373"/>
      <c r="AK25" s="373"/>
      <c r="AL25" s="374"/>
      <c r="AM25" s="372" t="s">
        <v>122</v>
      </c>
      <c r="AN25" s="373"/>
      <c r="AO25" s="373"/>
      <c r="AP25" s="373"/>
      <c r="AQ25" s="373"/>
      <c r="AR25" s="374"/>
      <c r="AS25" s="372" t="s">
        <v>122</v>
      </c>
      <c r="AT25" s="373"/>
      <c r="AU25" s="373"/>
      <c r="AV25" s="373"/>
      <c r="AW25" s="373"/>
      <c r="AX25" s="432"/>
      <c r="AY25" s="445" t="s">
        <v>166</v>
      </c>
      <c r="AZ25" s="446"/>
      <c r="BA25" s="446"/>
      <c r="BB25" s="446"/>
      <c r="BC25" s="446"/>
      <c r="BD25" s="446"/>
      <c r="BE25" s="446"/>
      <c r="BF25" s="446"/>
      <c r="BG25" s="446"/>
      <c r="BH25" s="446"/>
      <c r="BI25" s="446"/>
      <c r="BJ25" s="446"/>
      <c r="BK25" s="446"/>
      <c r="BL25" s="446"/>
      <c r="BM25" s="447"/>
      <c r="BN25" s="448">
        <v>33551</v>
      </c>
      <c r="BO25" s="449"/>
      <c r="BP25" s="449"/>
      <c r="BQ25" s="449"/>
      <c r="BR25" s="449"/>
      <c r="BS25" s="449"/>
      <c r="BT25" s="449"/>
      <c r="BU25" s="450"/>
      <c r="BV25" s="448">
        <v>24030</v>
      </c>
      <c r="BW25" s="449"/>
      <c r="BX25" s="449"/>
      <c r="BY25" s="449"/>
      <c r="BZ25" s="449"/>
      <c r="CA25" s="449"/>
      <c r="CB25" s="449"/>
      <c r="CC25" s="450"/>
      <c r="CD25" s="194"/>
      <c r="CE25" s="451"/>
      <c r="CF25" s="451"/>
      <c r="CG25" s="451"/>
      <c r="CH25" s="451"/>
      <c r="CI25" s="451"/>
      <c r="CJ25" s="451"/>
      <c r="CK25" s="451"/>
      <c r="CL25" s="451"/>
      <c r="CM25" s="451"/>
      <c r="CN25" s="451"/>
      <c r="CO25" s="451"/>
      <c r="CP25" s="451"/>
      <c r="CQ25" s="451"/>
      <c r="CR25" s="451"/>
      <c r="CS25" s="452"/>
      <c r="CT25" s="416"/>
      <c r="CU25" s="417"/>
      <c r="CV25" s="417"/>
      <c r="CW25" s="417"/>
      <c r="CX25" s="417"/>
      <c r="CY25" s="417"/>
      <c r="CZ25" s="417"/>
      <c r="DA25" s="418"/>
      <c r="DB25" s="416"/>
      <c r="DC25" s="417"/>
      <c r="DD25" s="417"/>
      <c r="DE25" s="417"/>
      <c r="DF25" s="417"/>
      <c r="DG25" s="417"/>
      <c r="DH25" s="417"/>
      <c r="DI25" s="418"/>
    </row>
    <row r="26" spans="1:113" ht="18.75" customHeight="1" x14ac:dyDescent="0.15">
      <c r="A26" s="181"/>
      <c r="B26" s="398"/>
      <c r="C26" s="399"/>
      <c r="D26" s="400"/>
      <c r="E26" s="375" t="s">
        <v>167</v>
      </c>
      <c r="F26" s="376"/>
      <c r="G26" s="376"/>
      <c r="H26" s="376"/>
      <c r="I26" s="376"/>
      <c r="J26" s="376"/>
      <c r="K26" s="377"/>
      <c r="L26" s="372">
        <v>1</v>
      </c>
      <c r="M26" s="373"/>
      <c r="N26" s="373"/>
      <c r="O26" s="373"/>
      <c r="P26" s="374"/>
      <c r="Q26" s="372">
        <v>5940</v>
      </c>
      <c r="R26" s="373"/>
      <c r="S26" s="373"/>
      <c r="T26" s="373"/>
      <c r="U26" s="373"/>
      <c r="V26" s="374"/>
      <c r="W26" s="462"/>
      <c r="X26" s="399"/>
      <c r="Y26" s="400"/>
      <c r="Z26" s="375" t="s">
        <v>168</v>
      </c>
      <c r="AA26" s="430"/>
      <c r="AB26" s="430"/>
      <c r="AC26" s="430"/>
      <c r="AD26" s="430"/>
      <c r="AE26" s="430"/>
      <c r="AF26" s="430"/>
      <c r="AG26" s="431"/>
      <c r="AH26" s="372">
        <v>2</v>
      </c>
      <c r="AI26" s="373"/>
      <c r="AJ26" s="373"/>
      <c r="AK26" s="373"/>
      <c r="AL26" s="374"/>
      <c r="AM26" s="372" t="s">
        <v>169</v>
      </c>
      <c r="AN26" s="373"/>
      <c r="AO26" s="373"/>
      <c r="AP26" s="373"/>
      <c r="AQ26" s="373"/>
      <c r="AR26" s="374"/>
      <c r="AS26" s="372" t="s">
        <v>169</v>
      </c>
      <c r="AT26" s="373"/>
      <c r="AU26" s="373"/>
      <c r="AV26" s="373"/>
      <c r="AW26" s="373"/>
      <c r="AX26" s="432"/>
      <c r="AY26" s="459" t="s">
        <v>170</v>
      </c>
      <c r="AZ26" s="379"/>
      <c r="BA26" s="379"/>
      <c r="BB26" s="379"/>
      <c r="BC26" s="379"/>
      <c r="BD26" s="379"/>
      <c r="BE26" s="379"/>
      <c r="BF26" s="379"/>
      <c r="BG26" s="379"/>
      <c r="BH26" s="379"/>
      <c r="BI26" s="379"/>
      <c r="BJ26" s="379"/>
      <c r="BK26" s="379"/>
      <c r="BL26" s="379"/>
      <c r="BM26" s="460"/>
      <c r="BN26" s="419" t="s">
        <v>122</v>
      </c>
      <c r="BO26" s="420"/>
      <c r="BP26" s="420"/>
      <c r="BQ26" s="420"/>
      <c r="BR26" s="420"/>
      <c r="BS26" s="420"/>
      <c r="BT26" s="420"/>
      <c r="BU26" s="421"/>
      <c r="BV26" s="419" t="s">
        <v>122</v>
      </c>
      <c r="BW26" s="420"/>
      <c r="BX26" s="420"/>
      <c r="BY26" s="420"/>
      <c r="BZ26" s="420"/>
      <c r="CA26" s="420"/>
      <c r="CB26" s="420"/>
      <c r="CC26" s="421"/>
      <c r="CD26" s="194"/>
      <c r="CE26" s="451"/>
      <c r="CF26" s="451"/>
      <c r="CG26" s="451"/>
      <c r="CH26" s="451"/>
      <c r="CI26" s="451"/>
      <c r="CJ26" s="451"/>
      <c r="CK26" s="451"/>
      <c r="CL26" s="451"/>
      <c r="CM26" s="451"/>
      <c r="CN26" s="451"/>
      <c r="CO26" s="451"/>
      <c r="CP26" s="451"/>
      <c r="CQ26" s="451"/>
      <c r="CR26" s="451"/>
      <c r="CS26" s="452"/>
      <c r="CT26" s="416"/>
      <c r="CU26" s="417"/>
      <c r="CV26" s="417"/>
      <c r="CW26" s="417"/>
      <c r="CX26" s="417"/>
      <c r="CY26" s="417"/>
      <c r="CZ26" s="417"/>
      <c r="DA26" s="418"/>
      <c r="DB26" s="416"/>
      <c r="DC26" s="417"/>
      <c r="DD26" s="417"/>
      <c r="DE26" s="417"/>
      <c r="DF26" s="417"/>
      <c r="DG26" s="417"/>
      <c r="DH26" s="417"/>
      <c r="DI26" s="418"/>
    </row>
    <row r="27" spans="1:113" ht="18.75" customHeight="1" thickBot="1" x14ac:dyDescent="0.2">
      <c r="A27" s="181"/>
      <c r="B27" s="398"/>
      <c r="C27" s="399"/>
      <c r="D27" s="400"/>
      <c r="E27" s="375" t="s">
        <v>171</v>
      </c>
      <c r="F27" s="376"/>
      <c r="G27" s="376"/>
      <c r="H27" s="376"/>
      <c r="I27" s="376"/>
      <c r="J27" s="376"/>
      <c r="K27" s="377"/>
      <c r="L27" s="372">
        <v>1</v>
      </c>
      <c r="M27" s="373"/>
      <c r="N27" s="373"/>
      <c r="O27" s="373"/>
      <c r="P27" s="374"/>
      <c r="Q27" s="372">
        <v>2680</v>
      </c>
      <c r="R27" s="373"/>
      <c r="S27" s="373"/>
      <c r="T27" s="373"/>
      <c r="U27" s="373"/>
      <c r="V27" s="374"/>
      <c r="W27" s="462"/>
      <c r="X27" s="399"/>
      <c r="Y27" s="400"/>
      <c r="Z27" s="375" t="s">
        <v>172</v>
      </c>
      <c r="AA27" s="376"/>
      <c r="AB27" s="376"/>
      <c r="AC27" s="376"/>
      <c r="AD27" s="376"/>
      <c r="AE27" s="376"/>
      <c r="AF27" s="376"/>
      <c r="AG27" s="377"/>
      <c r="AH27" s="372">
        <v>1</v>
      </c>
      <c r="AI27" s="373"/>
      <c r="AJ27" s="373"/>
      <c r="AK27" s="373"/>
      <c r="AL27" s="374"/>
      <c r="AM27" s="372" t="s">
        <v>169</v>
      </c>
      <c r="AN27" s="373"/>
      <c r="AO27" s="373"/>
      <c r="AP27" s="373"/>
      <c r="AQ27" s="373"/>
      <c r="AR27" s="374"/>
      <c r="AS27" s="372" t="s">
        <v>169</v>
      </c>
      <c r="AT27" s="373"/>
      <c r="AU27" s="373"/>
      <c r="AV27" s="373"/>
      <c r="AW27" s="373"/>
      <c r="AX27" s="432"/>
      <c r="AY27" s="456" t="s">
        <v>173</v>
      </c>
      <c r="AZ27" s="457"/>
      <c r="BA27" s="457"/>
      <c r="BB27" s="457"/>
      <c r="BC27" s="457"/>
      <c r="BD27" s="457"/>
      <c r="BE27" s="457"/>
      <c r="BF27" s="457"/>
      <c r="BG27" s="457"/>
      <c r="BH27" s="457"/>
      <c r="BI27" s="457"/>
      <c r="BJ27" s="457"/>
      <c r="BK27" s="457"/>
      <c r="BL27" s="457"/>
      <c r="BM27" s="458"/>
      <c r="BN27" s="453" t="s">
        <v>122</v>
      </c>
      <c r="BO27" s="454"/>
      <c r="BP27" s="454"/>
      <c r="BQ27" s="454"/>
      <c r="BR27" s="454"/>
      <c r="BS27" s="454"/>
      <c r="BT27" s="454"/>
      <c r="BU27" s="455"/>
      <c r="BV27" s="453" t="s">
        <v>122</v>
      </c>
      <c r="BW27" s="454"/>
      <c r="BX27" s="454"/>
      <c r="BY27" s="454"/>
      <c r="BZ27" s="454"/>
      <c r="CA27" s="454"/>
      <c r="CB27" s="454"/>
      <c r="CC27" s="455"/>
      <c r="CD27" s="196"/>
      <c r="CE27" s="451"/>
      <c r="CF27" s="451"/>
      <c r="CG27" s="451"/>
      <c r="CH27" s="451"/>
      <c r="CI27" s="451"/>
      <c r="CJ27" s="451"/>
      <c r="CK27" s="451"/>
      <c r="CL27" s="451"/>
      <c r="CM27" s="451"/>
      <c r="CN27" s="451"/>
      <c r="CO27" s="451"/>
      <c r="CP27" s="451"/>
      <c r="CQ27" s="451"/>
      <c r="CR27" s="451"/>
      <c r="CS27" s="452"/>
      <c r="CT27" s="416"/>
      <c r="CU27" s="417"/>
      <c r="CV27" s="417"/>
      <c r="CW27" s="417"/>
      <c r="CX27" s="417"/>
      <c r="CY27" s="417"/>
      <c r="CZ27" s="417"/>
      <c r="DA27" s="418"/>
      <c r="DB27" s="416"/>
      <c r="DC27" s="417"/>
      <c r="DD27" s="417"/>
      <c r="DE27" s="417"/>
      <c r="DF27" s="417"/>
      <c r="DG27" s="417"/>
      <c r="DH27" s="417"/>
      <c r="DI27" s="418"/>
    </row>
    <row r="28" spans="1:113" ht="18.75" customHeight="1" x14ac:dyDescent="0.15">
      <c r="A28" s="181"/>
      <c r="B28" s="398"/>
      <c r="C28" s="399"/>
      <c r="D28" s="400"/>
      <c r="E28" s="375" t="s">
        <v>174</v>
      </c>
      <c r="F28" s="376"/>
      <c r="G28" s="376"/>
      <c r="H28" s="376"/>
      <c r="I28" s="376"/>
      <c r="J28" s="376"/>
      <c r="K28" s="377"/>
      <c r="L28" s="372">
        <v>1</v>
      </c>
      <c r="M28" s="373"/>
      <c r="N28" s="373"/>
      <c r="O28" s="373"/>
      <c r="P28" s="374"/>
      <c r="Q28" s="372">
        <v>2120</v>
      </c>
      <c r="R28" s="373"/>
      <c r="S28" s="373"/>
      <c r="T28" s="373"/>
      <c r="U28" s="373"/>
      <c r="V28" s="374"/>
      <c r="W28" s="462"/>
      <c r="X28" s="399"/>
      <c r="Y28" s="400"/>
      <c r="Z28" s="375" t="s">
        <v>175</v>
      </c>
      <c r="AA28" s="376"/>
      <c r="AB28" s="376"/>
      <c r="AC28" s="376"/>
      <c r="AD28" s="376"/>
      <c r="AE28" s="376"/>
      <c r="AF28" s="376"/>
      <c r="AG28" s="377"/>
      <c r="AH28" s="372" t="s">
        <v>122</v>
      </c>
      <c r="AI28" s="373"/>
      <c r="AJ28" s="373"/>
      <c r="AK28" s="373"/>
      <c r="AL28" s="374"/>
      <c r="AM28" s="372" t="s">
        <v>122</v>
      </c>
      <c r="AN28" s="373"/>
      <c r="AO28" s="373"/>
      <c r="AP28" s="373"/>
      <c r="AQ28" s="373"/>
      <c r="AR28" s="374"/>
      <c r="AS28" s="372" t="s">
        <v>122</v>
      </c>
      <c r="AT28" s="373"/>
      <c r="AU28" s="373"/>
      <c r="AV28" s="373"/>
      <c r="AW28" s="373"/>
      <c r="AX28" s="432"/>
      <c r="AY28" s="436" t="s">
        <v>176</v>
      </c>
      <c r="AZ28" s="437"/>
      <c r="BA28" s="437"/>
      <c r="BB28" s="438"/>
      <c r="BC28" s="445" t="s">
        <v>46</v>
      </c>
      <c r="BD28" s="446"/>
      <c r="BE28" s="446"/>
      <c r="BF28" s="446"/>
      <c r="BG28" s="446"/>
      <c r="BH28" s="446"/>
      <c r="BI28" s="446"/>
      <c r="BJ28" s="446"/>
      <c r="BK28" s="446"/>
      <c r="BL28" s="446"/>
      <c r="BM28" s="447"/>
      <c r="BN28" s="448">
        <v>911461</v>
      </c>
      <c r="BO28" s="449"/>
      <c r="BP28" s="449"/>
      <c r="BQ28" s="449"/>
      <c r="BR28" s="449"/>
      <c r="BS28" s="449"/>
      <c r="BT28" s="449"/>
      <c r="BU28" s="450"/>
      <c r="BV28" s="448">
        <v>915259</v>
      </c>
      <c r="BW28" s="449"/>
      <c r="BX28" s="449"/>
      <c r="BY28" s="449"/>
      <c r="BZ28" s="449"/>
      <c r="CA28" s="449"/>
      <c r="CB28" s="449"/>
      <c r="CC28" s="450"/>
      <c r="CD28" s="194"/>
      <c r="CE28" s="451"/>
      <c r="CF28" s="451"/>
      <c r="CG28" s="451"/>
      <c r="CH28" s="451"/>
      <c r="CI28" s="451"/>
      <c r="CJ28" s="451"/>
      <c r="CK28" s="451"/>
      <c r="CL28" s="451"/>
      <c r="CM28" s="451"/>
      <c r="CN28" s="451"/>
      <c r="CO28" s="451"/>
      <c r="CP28" s="451"/>
      <c r="CQ28" s="451"/>
      <c r="CR28" s="451"/>
      <c r="CS28" s="452"/>
      <c r="CT28" s="416"/>
      <c r="CU28" s="417"/>
      <c r="CV28" s="417"/>
      <c r="CW28" s="417"/>
      <c r="CX28" s="417"/>
      <c r="CY28" s="417"/>
      <c r="CZ28" s="417"/>
      <c r="DA28" s="418"/>
      <c r="DB28" s="416"/>
      <c r="DC28" s="417"/>
      <c r="DD28" s="417"/>
      <c r="DE28" s="417"/>
      <c r="DF28" s="417"/>
      <c r="DG28" s="417"/>
      <c r="DH28" s="417"/>
      <c r="DI28" s="418"/>
    </row>
    <row r="29" spans="1:113" ht="18.75" customHeight="1" x14ac:dyDescent="0.15">
      <c r="A29" s="181"/>
      <c r="B29" s="398"/>
      <c r="C29" s="399"/>
      <c r="D29" s="400"/>
      <c r="E29" s="375" t="s">
        <v>177</v>
      </c>
      <c r="F29" s="376"/>
      <c r="G29" s="376"/>
      <c r="H29" s="376"/>
      <c r="I29" s="376"/>
      <c r="J29" s="376"/>
      <c r="K29" s="377"/>
      <c r="L29" s="372">
        <v>7</v>
      </c>
      <c r="M29" s="373"/>
      <c r="N29" s="373"/>
      <c r="O29" s="373"/>
      <c r="P29" s="374"/>
      <c r="Q29" s="372">
        <v>1819</v>
      </c>
      <c r="R29" s="373"/>
      <c r="S29" s="373"/>
      <c r="T29" s="373"/>
      <c r="U29" s="373"/>
      <c r="V29" s="374"/>
      <c r="W29" s="463"/>
      <c r="X29" s="464"/>
      <c r="Y29" s="465"/>
      <c r="Z29" s="375" t="s">
        <v>178</v>
      </c>
      <c r="AA29" s="376"/>
      <c r="AB29" s="376"/>
      <c r="AC29" s="376"/>
      <c r="AD29" s="376"/>
      <c r="AE29" s="376"/>
      <c r="AF29" s="376"/>
      <c r="AG29" s="377"/>
      <c r="AH29" s="372">
        <v>53</v>
      </c>
      <c r="AI29" s="373"/>
      <c r="AJ29" s="373"/>
      <c r="AK29" s="373"/>
      <c r="AL29" s="374"/>
      <c r="AM29" s="372">
        <v>155538</v>
      </c>
      <c r="AN29" s="373"/>
      <c r="AO29" s="373"/>
      <c r="AP29" s="373"/>
      <c r="AQ29" s="373"/>
      <c r="AR29" s="374"/>
      <c r="AS29" s="372">
        <v>2935</v>
      </c>
      <c r="AT29" s="373"/>
      <c r="AU29" s="373"/>
      <c r="AV29" s="373"/>
      <c r="AW29" s="373"/>
      <c r="AX29" s="432"/>
      <c r="AY29" s="439"/>
      <c r="AZ29" s="440"/>
      <c r="BA29" s="440"/>
      <c r="BB29" s="441"/>
      <c r="BC29" s="433" t="s">
        <v>179</v>
      </c>
      <c r="BD29" s="434"/>
      <c r="BE29" s="434"/>
      <c r="BF29" s="434"/>
      <c r="BG29" s="434"/>
      <c r="BH29" s="434"/>
      <c r="BI29" s="434"/>
      <c r="BJ29" s="434"/>
      <c r="BK29" s="434"/>
      <c r="BL29" s="434"/>
      <c r="BM29" s="435"/>
      <c r="BN29" s="419">
        <v>354254</v>
      </c>
      <c r="BO29" s="420"/>
      <c r="BP29" s="420"/>
      <c r="BQ29" s="420"/>
      <c r="BR29" s="420"/>
      <c r="BS29" s="420"/>
      <c r="BT29" s="420"/>
      <c r="BU29" s="421"/>
      <c r="BV29" s="419">
        <v>321104</v>
      </c>
      <c r="BW29" s="420"/>
      <c r="BX29" s="420"/>
      <c r="BY29" s="420"/>
      <c r="BZ29" s="420"/>
      <c r="CA29" s="420"/>
      <c r="CB29" s="420"/>
      <c r="CC29" s="421"/>
      <c r="CD29" s="196"/>
      <c r="CE29" s="451"/>
      <c r="CF29" s="451"/>
      <c r="CG29" s="451"/>
      <c r="CH29" s="451"/>
      <c r="CI29" s="451"/>
      <c r="CJ29" s="451"/>
      <c r="CK29" s="451"/>
      <c r="CL29" s="451"/>
      <c r="CM29" s="451"/>
      <c r="CN29" s="451"/>
      <c r="CO29" s="451"/>
      <c r="CP29" s="451"/>
      <c r="CQ29" s="451"/>
      <c r="CR29" s="451"/>
      <c r="CS29" s="452"/>
      <c r="CT29" s="416"/>
      <c r="CU29" s="417"/>
      <c r="CV29" s="417"/>
      <c r="CW29" s="417"/>
      <c r="CX29" s="417"/>
      <c r="CY29" s="417"/>
      <c r="CZ29" s="417"/>
      <c r="DA29" s="418"/>
      <c r="DB29" s="416"/>
      <c r="DC29" s="417"/>
      <c r="DD29" s="417"/>
      <c r="DE29" s="417"/>
      <c r="DF29" s="417"/>
      <c r="DG29" s="417"/>
      <c r="DH29" s="417"/>
      <c r="DI29" s="418"/>
    </row>
    <row r="30" spans="1:113" ht="18.75" customHeight="1" thickBot="1" x14ac:dyDescent="0.2">
      <c r="A30" s="181"/>
      <c r="B30" s="401"/>
      <c r="C30" s="402"/>
      <c r="D30" s="403"/>
      <c r="E30" s="380"/>
      <c r="F30" s="381"/>
      <c r="G30" s="381"/>
      <c r="H30" s="381"/>
      <c r="I30" s="381"/>
      <c r="J30" s="381"/>
      <c r="K30" s="382"/>
      <c r="L30" s="383"/>
      <c r="M30" s="384"/>
      <c r="N30" s="384"/>
      <c r="O30" s="384"/>
      <c r="P30" s="385"/>
      <c r="Q30" s="383"/>
      <c r="R30" s="384"/>
      <c r="S30" s="384"/>
      <c r="T30" s="384"/>
      <c r="U30" s="384"/>
      <c r="V30" s="385"/>
      <c r="W30" s="386" t="s">
        <v>180</v>
      </c>
      <c r="X30" s="387"/>
      <c r="Y30" s="387"/>
      <c r="Z30" s="387"/>
      <c r="AA30" s="387"/>
      <c r="AB30" s="387"/>
      <c r="AC30" s="387"/>
      <c r="AD30" s="387"/>
      <c r="AE30" s="387"/>
      <c r="AF30" s="387"/>
      <c r="AG30" s="388"/>
      <c r="AH30" s="389">
        <v>97.6</v>
      </c>
      <c r="AI30" s="390"/>
      <c r="AJ30" s="390"/>
      <c r="AK30" s="390"/>
      <c r="AL30" s="390"/>
      <c r="AM30" s="390"/>
      <c r="AN30" s="390"/>
      <c r="AO30" s="390"/>
      <c r="AP30" s="390"/>
      <c r="AQ30" s="390"/>
      <c r="AR30" s="390"/>
      <c r="AS30" s="390"/>
      <c r="AT30" s="390"/>
      <c r="AU30" s="390"/>
      <c r="AV30" s="390"/>
      <c r="AW30" s="390"/>
      <c r="AX30" s="391"/>
      <c r="AY30" s="442"/>
      <c r="AZ30" s="443"/>
      <c r="BA30" s="443"/>
      <c r="BB30" s="444"/>
      <c r="BC30" s="392" t="s">
        <v>48</v>
      </c>
      <c r="BD30" s="393"/>
      <c r="BE30" s="393"/>
      <c r="BF30" s="393"/>
      <c r="BG30" s="393"/>
      <c r="BH30" s="393"/>
      <c r="BI30" s="393"/>
      <c r="BJ30" s="393"/>
      <c r="BK30" s="393"/>
      <c r="BL30" s="393"/>
      <c r="BM30" s="394"/>
      <c r="BN30" s="453">
        <v>1688318</v>
      </c>
      <c r="BO30" s="454"/>
      <c r="BP30" s="454"/>
      <c r="BQ30" s="454"/>
      <c r="BR30" s="454"/>
      <c r="BS30" s="454"/>
      <c r="BT30" s="454"/>
      <c r="BU30" s="455"/>
      <c r="BV30" s="453">
        <v>1448923</v>
      </c>
      <c r="BW30" s="454"/>
      <c r="BX30" s="454"/>
      <c r="BY30" s="454"/>
      <c r="BZ30" s="454"/>
      <c r="CA30" s="454"/>
      <c r="CB30" s="454"/>
      <c r="CC30" s="455"/>
      <c r="CD30" s="197"/>
      <c r="CE30" s="198"/>
      <c r="CF30" s="198"/>
      <c r="CG30" s="198"/>
      <c r="CH30" s="198"/>
      <c r="CI30" s="198"/>
      <c r="CJ30" s="198"/>
      <c r="CK30" s="198"/>
      <c r="CL30" s="198"/>
      <c r="CM30" s="198"/>
      <c r="CN30" s="198"/>
      <c r="CO30" s="198"/>
      <c r="CP30" s="198"/>
      <c r="CQ30" s="198"/>
      <c r="CR30" s="198"/>
      <c r="CS30" s="199"/>
      <c r="CT30" s="200"/>
      <c r="CU30" s="201"/>
      <c r="CV30" s="201"/>
      <c r="CW30" s="201"/>
      <c r="CX30" s="201"/>
      <c r="CY30" s="201"/>
      <c r="CZ30" s="201"/>
      <c r="DA30" s="202"/>
      <c r="DB30" s="200"/>
      <c r="DC30" s="201"/>
      <c r="DD30" s="201"/>
      <c r="DE30" s="201"/>
      <c r="DF30" s="201"/>
      <c r="DG30" s="201"/>
      <c r="DH30" s="201"/>
      <c r="DI30" s="202"/>
    </row>
    <row r="31" spans="1:113" ht="13.5" customHeight="1" x14ac:dyDescent="0.15">
      <c r="A31" s="181"/>
      <c r="B31" s="203"/>
      <c r="DI31" s="204"/>
    </row>
    <row r="32" spans="1:113" ht="13.5" customHeight="1" x14ac:dyDescent="0.15">
      <c r="A32" s="181"/>
      <c r="B32" s="205"/>
      <c r="C32" s="378" t="s">
        <v>181</v>
      </c>
      <c r="D32" s="378"/>
      <c r="E32" s="378"/>
      <c r="F32" s="378"/>
      <c r="G32" s="378"/>
      <c r="H32" s="378"/>
      <c r="I32" s="378"/>
      <c r="J32" s="378"/>
      <c r="K32" s="378"/>
      <c r="L32" s="378"/>
      <c r="M32" s="378"/>
      <c r="N32" s="378"/>
      <c r="O32" s="378"/>
      <c r="P32" s="378"/>
      <c r="Q32" s="378"/>
      <c r="R32" s="378"/>
      <c r="S32" s="378"/>
      <c r="U32" s="379" t="s">
        <v>182</v>
      </c>
      <c r="V32" s="379"/>
      <c r="W32" s="379"/>
      <c r="X32" s="379"/>
      <c r="Y32" s="379"/>
      <c r="Z32" s="379"/>
      <c r="AA32" s="379"/>
      <c r="AB32" s="379"/>
      <c r="AC32" s="379"/>
      <c r="AD32" s="379"/>
      <c r="AE32" s="379"/>
      <c r="AF32" s="379"/>
      <c r="AG32" s="379"/>
      <c r="AH32" s="379"/>
      <c r="AI32" s="379"/>
      <c r="AJ32" s="379"/>
      <c r="AK32" s="379"/>
      <c r="AM32" s="379" t="s">
        <v>183</v>
      </c>
      <c r="AN32" s="379"/>
      <c r="AO32" s="379"/>
      <c r="AP32" s="379"/>
      <c r="AQ32" s="379"/>
      <c r="AR32" s="379"/>
      <c r="AS32" s="379"/>
      <c r="AT32" s="379"/>
      <c r="AU32" s="379"/>
      <c r="AV32" s="379"/>
      <c r="AW32" s="379"/>
      <c r="AX32" s="379"/>
      <c r="AY32" s="379"/>
      <c r="AZ32" s="379"/>
      <c r="BA32" s="379"/>
      <c r="BB32" s="379"/>
      <c r="BC32" s="379"/>
      <c r="BE32" s="379" t="s">
        <v>184</v>
      </c>
      <c r="BF32" s="379"/>
      <c r="BG32" s="379"/>
      <c r="BH32" s="379"/>
      <c r="BI32" s="379"/>
      <c r="BJ32" s="379"/>
      <c r="BK32" s="379"/>
      <c r="BL32" s="379"/>
      <c r="BM32" s="379"/>
      <c r="BN32" s="379"/>
      <c r="BO32" s="379"/>
      <c r="BP32" s="379"/>
      <c r="BQ32" s="379"/>
      <c r="BR32" s="379"/>
      <c r="BS32" s="379"/>
      <c r="BT32" s="379"/>
      <c r="BU32" s="379"/>
      <c r="BW32" s="379" t="s">
        <v>185</v>
      </c>
      <c r="BX32" s="379"/>
      <c r="BY32" s="379"/>
      <c r="BZ32" s="379"/>
      <c r="CA32" s="379"/>
      <c r="CB32" s="379"/>
      <c r="CC32" s="379"/>
      <c r="CD32" s="379"/>
      <c r="CE32" s="379"/>
      <c r="CF32" s="379"/>
      <c r="CG32" s="379"/>
      <c r="CH32" s="379"/>
      <c r="CI32" s="379"/>
      <c r="CJ32" s="379"/>
      <c r="CK32" s="379"/>
      <c r="CL32" s="379"/>
      <c r="CM32" s="379"/>
      <c r="CO32" s="379" t="s">
        <v>186</v>
      </c>
      <c r="CP32" s="379"/>
      <c r="CQ32" s="379"/>
      <c r="CR32" s="379"/>
      <c r="CS32" s="379"/>
      <c r="CT32" s="379"/>
      <c r="CU32" s="379"/>
      <c r="CV32" s="379"/>
      <c r="CW32" s="379"/>
      <c r="CX32" s="379"/>
      <c r="CY32" s="379"/>
      <c r="CZ32" s="379"/>
      <c r="DA32" s="379"/>
      <c r="DB32" s="379"/>
      <c r="DC32" s="379"/>
      <c r="DD32" s="379"/>
      <c r="DE32" s="379"/>
      <c r="DI32" s="204"/>
    </row>
    <row r="33" spans="1:113" ht="13.5" customHeight="1" x14ac:dyDescent="0.15">
      <c r="A33" s="181"/>
      <c r="B33" s="205"/>
      <c r="C33" s="371" t="s">
        <v>187</v>
      </c>
      <c r="D33" s="371"/>
      <c r="E33" s="370" t="s">
        <v>188</v>
      </c>
      <c r="F33" s="370"/>
      <c r="G33" s="370"/>
      <c r="H33" s="370"/>
      <c r="I33" s="370"/>
      <c r="J33" s="370"/>
      <c r="K33" s="370"/>
      <c r="L33" s="370"/>
      <c r="M33" s="370"/>
      <c r="N33" s="370"/>
      <c r="O33" s="370"/>
      <c r="P33" s="370"/>
      <c r="Q33" s="370"/>
      <c r="R33" s="370"/>
      <c r="S33" s="370"/>
      <c r="T33" s="206"/>
      <c r="U33" s="371" t="s">
        <v>187</v>
      </c>
      <c r="V33" s="371"/>
      <c r="W33" s="370" t="s">
        <v>188</v>
      </c>
      <c r="X33" s="370"/>
      <c r="Y33" s="370"/>
      <c r="Z33" s="370"/>
      <c r="AA33" s="370"/>
      <c r="AB33" s="370"/>
      <c r="AC33" s="370"/>
      <c r="AD33" s="370"/>
      <c r="AE33" s="370"/>
      <c r="AF33" s="370"/>
      <c r="AG33" s="370"/>
      <c r="AH33" s="370"/>
      <c r="AI33" s="370"/>
      <c r="AJ33" s="370"/>
      <c r="AK33" s="370"/>
      <c r="AL33" s="206"/>
      <c r="AM33" s="371" t="s">
        <v>187</v>
      </c>
      <c r="AN33" s="371"/>
      <c r="AO33" s="370" t="s">
        <v>188</v>
      </c>
      <c r="AP33" s="370"/>
      <c r="AQ33" s="370"/>
      <c r="AR33" s="370"/>
      <c r="AS33" s="370"/>
      <c r="AT33" s="370"/>
      <c r="AU33" s="370"/>
      <c r="AV33" s="370"/>
      <c r="AW33" s="370"/>
      <c r="AX33" s="370"/>
      <c r="AY33" s="370"/>
      <c r="AZ33" s="370"/>
      <c r="BA33" s="370"/>
      <c r="BB33" s="370"/>
      <c r="BC33" s="370"/>
      <c r="BD33" s="207"/>
      <c r="BE33" s="370" t="s">
        <v>189</v>
      </c>
      <c r="BF33" s="370"/>
      <c r="BG33" s="370" t="s">
        <v>190</v>
      </c>
      <c r="BH33" s="370"/>
      <c r="BI33" s="370"/>
      <c r="BJ33" s="370"/>
      <c r="BK33" s="370"/>
      <c r="BL33" s="370"/>
      <c r="BM33" s="370"/>
      <c r="BN33" s="370"/>
      <c r="BO33" s="370"/>
      <c r="BP33" s="370"/>
      <c r="BQ33" s="370"/>
      <c r="BR33" s="370"/>
      <c r="BS33" s="370"/>
      <c r="BT33" s="370"/>
      <c r="BU33" s="370"/>
      <c r="BV33" s="207"/>
      <c r="BW33" s="371" t="s">
        <v>189</v>
      </c>
      <c r="BX33" s="371"/>
      <c r="BY33" s="370" t="s">
        <v>191</v>
      </c>
      <c r="BZ33" s="370"/>
      <c r="CA33" s="370"/>
      <c r="CB33" s="370"/>
      <c r="CC33" s="370"/>
      <c r="CD33" s="370"/>
      <c r="CE33" s="370"/>
      <c r="CF33" s="370"/>
      <c r="CG33" s="370"/>
      <c r="CH33" s="370"/>
      <c r="CI33" s="370"/>
      <c r="CJ33" s="370"/>
      <c r="CK33" s="370"/>
      <c r="CL33" s="370"/>
      <c r="CM33" s="370"/>
      <c r="CN33" s="206"/>
      <c r="CO33" s="371" t="s">
        <v>187</v>
      </c>
      <c r="CP33" s="371"/>
      <c r="CQ33" s="370" t="s">
        <v>192</v>
      </c>
      <c r="CR33" s="370"/>
      <c r="CS33" s="370"/>
      <c r="CT33" s="370"/>
      <c r="CU33" s="370"/>
      <c r="CV33" s="370"/>
      <c r="CW33" s="370"/>
      <c r="CX33" s="370"/>
      <c r="CY33" s="370"/>
      <c r="CZ33" s="370"/>
      <c r="DA33" s="370"/>
      <c r="DB33" s="370"/>
      <c r="DC33" s="370"/>
      <c r="DD33" s="370"/>
      <c r="DE33" s="370"/>
      <c r="DF33" s="206"/>
      <c r="DG33" s="369" t="s">
        <v>193</v>
      </c>
      <c r="DH33" s="369"/>
      <c r="DI33" s="208"/>
    </row>
    <row r="34" spans="1:113" ht="32.25" customHeight="1" x14ac:dyDescent="0.15">
      <c r="A34" s="181"/>
      <c r="B34" s="205"/>
      <c r="C34" s="367">
        <f>IF(E34="","",1)</f>
        <v>1</v>
      </c>
      <c r="D34" s="367"/>
      <c r="E34" s="368" t="str">
        <f>IF('各会計、関係団体の財政状況及び健全化判断比率'!B7="","",'各会計、関係団体の財政状況及び健全化判断比率'!B7)</f>
        <v>一般会計</v>
      </c>
      <c r="F34" s="368"/>
      <c r="G34" s="368"/>
      <c r="H34" s="368"/>
      <c r="I34" s="368"/>
      <c r="J34" s="368"/>
      <c r="K34" s="368"/>
      <c r="L34" s="368"/>
      <c r="M34" s="368"/>
      <c r="N34" s="368"/>
      <c r="O34" s="368"/>
      <c r="P34" s="368"/>
      <c r="Q34" s="368"/>
      <c r="R34" s="368"/>
      <c r="S34" s="368"/>
      <c r="T34" s="181"/>
      <c r="U34" s="367">
        <f>IF(W34="","",MAX(C34:D43)+1)</f>
        <v>2</v>
      </c>
      <c r="V34" s="367"/>
      <c r="W34" s="368" t="str">
        <f>IF('各会計、関係団体の財政状況及び健全化判断比率'!B28="","",'各会計、関係団体の財政状況及び健全化判断比率'!B28)</f>
        <v>国民健康保険事業特別会計</v>
      </c>
      <c r="X34" s="368"/>
      <c r="Y34" s="368"/>
      <c r="Z34" s="368"/>
      <c r="AA34" s="368"/>
      <c r="AB34" s="368"/>
      <c r="AC34" s="368"/>
      <c r="AD34" s="368"/>
      <c r="AE34" s="368"/>
      <c r="AF34" s="368"/>
      <c r="AG34" s="368"/>
      <c r="AH34" s="368"/>
      <c r="AI34" s="368"/>
      <c r="AJ34" s="368"/>
      <c r="AK34" s="368"/>
      <c r="AL34" s="181"/>
      <c r="AM34" s="367">
        <f>IF(AO34="","",MAX(C34:D43,U34:V43)+1)</f>
        <v>5</v>
      </c>
      <c r="AN34" s="367"/>
      <c r="AO34" s="368" t="str">
        <f>IF('各会計、関係団体の財政状況及び健全化判断比率'!B31="","",'各会計、関係団体の財政状況及び健全化判断比率'!B31)</f>
        <v>簡易水道事業会計</v>
      </c>
      <c r="AP34" s="368"/>
      <c r="AQ34" s="368"/>
      <c r="AR34" s="368"/>
      <c r="AS34" s="368"/>
      <c r="AT34" s="368"/>
      <c r="AU34" s="368"/>
      <c r="AV34" s="368"/>
      <c r="AW34" s="368"/>
      <c r="AX34" s="368"/>
      <c r="AY34" s="368"/>
      <c r="AZ34" s="368"/>
      <c r="BA34" s="368"/>
      <c r="BB34" s="368"/>
      <c r="BC34" s="368"/>
      <c r="BD34" s="181"/>
      <c r="BE34" s="367">
        <f>IF(BG34="","",MAX(C34:D43,U34:V43,AM34:AN43)+1)</f>
        <v>6</v>
      </c>
      <c r="BF34" s="367"/>
      <c r="BG34" s="368" t="str">
        <f>IF('各会計、関係団体の財政状況及び健全化判断比率'!B32="","",'各会計、関係団体の財政状況及び健全化判断比率'!B32)</f>
        <v>農業集落排水事業特別会計</v>
      </c>
      <c r="BH34" s="368"/>
      <c r="BI34" s="368"/>
      <c r="BJ34" s="368"/>
      <c r="BK34" s="368"/>
      <c r="BL34" s="368"/>
      <c r="BM34" s="368"/>
      <c r="BN34" s="368"/>
      <c r="BO34" s="368"/>
      <c r="BP34" s="368"/>
      <c r="BQ34" s="368"/>
      <c r="BR34" s="368"/>
      <c r="BS34" s="368"/>
      <c r="BT34" s="368"/>
      <c r="BU34" s="368"/>
      <c r="BV34" s="181"/>
      <c r="BW34" s="367">
        <f>IF(BY34="","",MAX(C34:D43,U34:V43,AM34:AN43,BE34:BF43)+1)</f>
        <v>7</v>
      </c>
      <c r="BX34" s="367"/>
      <c r="BY34" s="368" t="str">
        <f>IF('各会計、関係団体の財政状況及び健全化判断比率'!B68="","",'各会計、関係団体の財政状況及び健全化判断比率'!B68)</f>
        <v>北空知衛生センター組合</v>
      </c>
      <c r="BZ34" s="368"/>
      <c r="CA34" s="368"/>
      <c r="CB34" s="368"/>
      <c r="CC34" s="368"/>
      <c r="CD34" s="368"/>
      <c r="CE34" s="368"/>
      <c r="CF34" s="368"/>
      <c r="CG34" s="368"/>
      <c r="CH34" s="368"/>
      <c r="CI34" s="368"/>
      <c r="CJ34" s="368"/>
      <c r="CK34" s="368"/>
      <c r="CL34" s="368"/>
      <c r="CM34" s="368"/>
      <c r="CN34" s="181"/>
      <c r="CO34" s="367">
        <f>IF(CQ34="","",MAX(C34:D43,U34:V43,AM34:AN43,BE34:BF43,BW34:BX43)+1)</f>
        <v>14</v>
      </c>
      <c r="CP34" s="367"/>
      <c r="CQ34" s="368" t="str">
        <f>IF('各会計、関係団体の財政状況及び健全化判断比率'!BS7="","",'各会計、関係団体の財政状況及び健全化判断比率'!BS7)</f>
        <v>秩父別振興公社</v>
      </c>
      <c r="CR34" s="368"/>
      <c r="CS34" s="368"/>
      <c r="CT34" s="368"/>
      <c r="CU34" s="368"/>
      <c r="CV34" s="368"/>
      <c r="CW34" s="368"/>
      <c r="CX34" s="368"/>
      <c r="CY34" s="368"/>
      <c r="CZ34" s="368"/>
      <c r="DA34" s="368"/>
      <c r="DB34" s="368"/>
      <c r="DC34" s="368"/>
      <c r="DD34" s="368"/>
      <c r="DE34" s="368"/>
      <c r="DG34" s="365" t="str">
        <f>IF('各会計、関係団体の財政状況及び健全化判断比率'!BR7="","",'各会計、関係団体の財政状況及び健全化判断比率'!BR7)</f>
        <v/>
      </c>
      <c r="DH34" s="365"/>
      <c r="DI34" s="208"/>
    </row>
    <row r="35" spans="1:113" ht="32.25" customHeight="1" x14ac:dyDescent="0.15">
      <c r="A35" s="181"/>
      <c r="B35" s="205"/>
      <c r="C35" s="367" t="str">
        <f>IF(E35="","",C34+1)</f>
        <v/>
      </c>
      <c r="D35" s="367"/>
      <c r="E35" s="368" t="str">
        <f>IF('各会計、関係団体の財政状況及び健全化判断比率'!B8="","",'各会計、関係団体の財政状況及び健全化判断比率'!B8)</f>
        <v/>
      </c>
      <c r="F35" s="368"/>
      <c r="G35" s="368"/>
      <c r="H35" s="368"/>
      <c r="I35" s="368"/>
      <c r="J35" s="368"/>
      <c r="K35" s="368"/>
      <c r="L35" s="368"/>
      <c r="M35" s="368"/>
      <c r="N35" s="368"/>
      <c r="O35" s="368"/>
      <c r="P35" s="368"/>
      <c r="Q35" s="368"/>
      <c r="R35" s="368"/>
      <c r="S35" s="368"/>
      <c r="T35" s="181"/>
      <c r="U35" s="367">
        <f>IF(W35="","",U34+1)</f>
        <v>3</v>
      </c>
      <c r="V35" s="367"/>
      <c r="W35" s="368" t="str">
        <f>IF('各会計、関係団体の財政状況及び健全化判断比率'!B29="","",'各会計、関係団体の財政状況及び健全化判断比率'!B29)</f>
        <v>介護保険特別会計</v>
      </c>
      <c r="X35" s="368"/>
      <c r="Y35" s="368"/>
      <c r="Z35" s="368"/>
      <c r="AA35" s="368"/>
      <c r="AB35" s="368"/>
      <c r="AC35" s="368"/>
      <c r="AD35" s="368"/>
      <c r="AE35" s="368"/>
      <c r="AF35" s="368"/>
      <c r="AG35" s="368"/>
      <c r="AH35" s="368"/>
      <c r="AI35" s="368"/>
      <c r="AJ35" s="368"/>
      <c r="AK35" s="368"/>
      <c r="AL35" s="181"/>
      <c r="AM35" s="367" t="str">
        <f t="shared" ref="AM35:AM43" si="0">IF(AO35="","",AM34+1)</f>
        <v/>
      </c>
      <c r="AN35" s="367"/>
      <c r="AO35" s="368"/>
      <c r="AP35" s="368"/>
      <c r="AQ35" s="368"/>
      <c r="AR35" s="368"/>
      <c r="AS35" s="368"/>
      <c r="AT35" s="368"/>
      <c r="AU35" s="368"/>
      <c r="AV35" s="368"/>
      <c r="AW35" s="368"/>
      <c r="AX35" s="368"/>
      <c r="AY35" s="368"/>
      <c r="AZ35" s="368"/>
      <c r="BA35" s="368"/>
      <c r="BB35" s="368"/>
      <c r="BC35" s="368"/>
      <c r="BD35" s="181"/>
      <c r="BE35" s="367" t="str">
        <f t="shared" ref="BE35:BE43" si="1">IF(BG35="","",BE34+1)</f>
        <v/>
      </c>
      <c r="BF35" s="367"/>
      <c r="BG35" s="368"/>
      <c r="BH35" s="368"/>
      <c r="BI35" s="368"/>
      <c r="BJ35" s="368"/>
      <c r="BK35" s="368"/>
      <c r="BL35" s="368"/>
      <c r="BM35" s="368"/>
      <c r="BN35" s="368"/>
      <c r="BO35" s="368"/>
      <c r="BP35" s="368"/>
      <c r="BQ35" s="368"/>
      <c r="BR35" s="368"/>
      <c r="BS35" s="368"/>
      <c r="BT35" s="368"/>
      <c r="BU35" s="368"/>
      <c r="BV35" s="181"/>
      <c r="BW35" s="367">
        <f t="shared" ref="BW35:BW43" si="2">IF(BY35="","",BW34+1)</f>
        <v>8</v>
      </c>
      <c r="BX35" s="367"/>
      <c r="BY35" s="368" t="str">
        <f>IF('各会計、関係団体の財政状況及び健全化判断比率'!B69="","",'各会計、関係団体の財政状況及び健全化判断比率'!B69)</f>
        <v>空知教育センター組合</v>
      </c>
      <c r="BZ35" s="368"/>
      <c r="CA35" s="368"/>
      <c r="CB35" s="368"/>
      <c r="CC35" s="368"/>
      <c r="CD35" s="368"/>
      <c r="CE35" s="368"/>
      <c r="CF35" s="368"/>
      <c r="CG35" s="368"/>
      <c r="CH35" s="368"/>
      <c r="CI35" s="368"/>
      <c r="CJ35" s="368"/>
      <c r="CK35" s="368"/>
      <c r="CL35" s="368"/>
      <c r="CM35" s="368"/>
      <c r="CN35" s="181"/>
      <c r="CO35" s="367" t="str">
        <f t="shared" ref="CO35:CO43" si="3">IF(CQ35="","",CO34+1)</f>
        <v/>
      </c>
      <c r="CP35" s="367"/>
      <c r="CQ35" s="368" t="str">
        <f>IF('各会計、関係団体の財政状況及び健全化判断比率'!BS8="","",'各会計、関係団体の財政状況及び健全化判断比率'!BS8)</f>
        <v/>
      </c>
      <c r="CR35" s="368"/>
      <c r="CS35" s="368"/>
      <c r="CT35" s="368"/>
      <c r="CU35" s="368"/>
      <c r="CV35" s="368"/>
      <c r="CW35" s="368"/>
      <c r="CX35" s="368"/>
      <c r="CY35" s="368"/>
      <c r="CZ35" s="368"/>
      <c r="DA35" s="368"/>
      <c r="DB35" s="368"/>
      <c r="DC35" s="368"/>
      <c r="DD35" s="368"/>
      <c r="DE35" s="368"/>
      <c r="DG35" s="365" t="str">
        <f>IF('各会計、関係団体の財政状況及び健全化判断比率'!BR8="","",'各会計、関係団体の財政状況及び健全化判断比率'!BR8)</f>
        <v/>
      </c>
      <c r="DH35" s="365"/>
      <c r="DI35" s="208"/>
    </row>
    <row r="36" spans="1:113" ht="32.25" customHeight="1" x14ac:dyDescent="0.15">
      <c r="A36" s="181"/>
      <c r="B36" s="205"/>
      <c r="C36" s="367" t="str">
        <f>IF(E36="","",C35+1)</f>
        <v/>
      </c>
      <c r="D36" s="367"/>
      <c r="E36" s="368" t="str">
        <f>IF('各会計、関係団体の財政状況及び健全化判断比率'!B9="","",'各会計、関係団体の財政状況及び健全化判断比率'!B9)</f>
        <v/>
      </c>
      <c r="F36" s="368"/>
      <c r="G36" s="368"/>
      <c r="H36" s="368"/>
      <c r="I36" s="368"/>
      <c r="J36" s="368"/>
      <c r="K36" s="368"/>
      <c r="L36" s="368"/>
      <c r="M36" s="368"/>
      <c r="N36" s="368"/>
      <c r="O36" s="368"/>
      <c r="P36" s="368"/>
      <c r="Q36" s="368"/>
      <c r="R36" s="368"/>
      <c r="S36" s="368"/>
      <c r="T36" s="181"/>
      <c r="U36" s="367">
        <f t="shared" ref="U36:U43" si="4">IF(W36="","",U35+1)</f>
        <v>4</v>
      </c>
      <c r="V36" s="367"/>
      <c r="W36" s="368" t="str">
        <f>IF('各会計、関係団体の財政状況及び健全化判断比率'!B30="","",'各会計、関係団体の財政状況及び健全化判断比率'!B30)</f>
        <v>後期高齢者医療特別会計</v>
      </c>
      <c r="X36" s="368"/>
      <c r="Y36" s="368"/>
      <c r="Z36" s="368"/>
      <c r="AA36" s="368"/>
      <c r="AB36" s="368"/>
      <c r="AC36" s="368"/>
      <c r="AD36" s="368"/>
      <c r="AE36" s="368"/>
      <c r="AF36" s="368"/>
      <c r="AG36" s="368"/>
      <c r="AH36" s="368"/>
      <c r="AI36" s="368"/>
      <c r="AJ36" s="368"/>
      <c r="AK36" s="368"/>
      <c r="AL36" s="181"/>
      <c r="AM36" s="367" t="str">
        <f t="shared" si="0"/>
        <v/>
      </c>
      <c r="AN36" s="367"/>
      <c r="AO36" s="368"/>
      <c r="AP36" s="368"/>
      <c r="AQ36" s="368"/>
      <c r="AR36" s="368"/>
      <c r="AS36" s="368"/>
      <c r="AT36" s="368"/>
      <c r="AU36" s="368"/>
      <c r="AV36" s="368"/>
      <c r="AW36" s="368"/>
      <c r="AX36" s="368"/>
      <c r="AY36" s="368"/>
      <c r="AZ36" s="368"/>
      <c r="BA36" s="368"/>
      <c r="BB36" s="368"/>
      <c r="BC36" s="368"/>
      <c r="BD36" s="181"/>
      <c r="BE36" s="367" t="str">
        <f t="shared" si="1"/>
        <v/>
      </c>
      <c r="BF36" s="367"/>
      <c r="BG36" s="368"/>
      <c r="BH36" s="368"/>
      <c r="BI36" s="368"/>
      <c r="BJ36" s="368"/>
      <c r="BK36" s="368"/>
      <c r="BL36" s="368"/>
      <c r="BM36" s="368"/>
      <c r="BN36" s="368"/>
      <c r="BO36" s="368"/>
      <c r="BP36" s="368"/>
      <c r="BQ36" s="368"/>
      <c r="BR36" s="368"/>
      <c r="BS36" s="368"/>
      <c r="BT36" s="368"/>
      <c r="BU36" s="368"/>
      <c r="BV36" s="181"/>
      <c r="BW36" s="367">
        <f t="shared" si="2"/>
        <v>9</v>
      </c>
      <c r="BX36" s="367"/>
      <c r="BY36" s="368" t="str">
        <f>IF('各会計、関係団体の財政状況及び健全化判断比率'!B70="","",'各会計、関係団体の財政状況及び健全化判断比率'!B70)</f>
        <v>中・北空知廃棄物処理広域連合</v>
      </c>
      <c r="BZ36" s="368"/>
      <c r="CA36" s="368"/>
      <c r="CB36" s="368"/>
      <c r="CC36" s="368"/>
      <c r="CD36" s="368"/>
      <c r="CE36" s="368"/>
      <c r="CF36" s="368"/>
      <c r="CG36" s="368"/>
      <c r="CH36" s="368"/>
      <c r="CI36" s="368"/>
      <c r="CJ36" s="368"/>
      <c r="CK36" s="368"/>
      <c r="CL36" s="368"/>
      <c r="CM36" s="368"/>
      <c r="CN36" s="181"/>
      <c r="CO36" s="367" t="str">
        <f t="shared" si="3"/>
        <v/>
      </c>
      <c r="CP36" s="367"/>
      <c r="CQ36" s="368" t="str">
        <f>IF('各会計、関係団体の財政状況及び健全化判断比率'!BS9="","",'各会計、関係団体の財政状況及び健全化判断比率'!BS9)</f>
        <v/>
      </c>
      <c r="CR36" s="368"/>
      <c r="CS36" s="368"/>
      <c r="CT36" s="368"/>
      <c r="CU36" s="368"/>
      <c r="CV36" s="368"/>
      <c r="CW36" s="368"/>
      <c r="CX36" s="368"/>
      <c r="CY36" s="368"/>
      <c r="CZ36" s="368"/>
      <c r="DA36" s="368"/>
      <c r="DB36" s="368"/>
      <c r="DC36" s="368"/>
      <c r="DD36" s="368"/>
      <c r="DE36" s="368"/>
      <c r="DG36" s="365" t="str">
        <f>IF('各会計、関係団体の財政状況及び健全化判断比率'!BR9="","",'各会計、関係団体の財政状況及び健全化判断比率'!BR9)</f>
        <v/>
      </c>
      <c r="DH36" s="365"/>
      <c r="DI36" s="208"/>
    </row>
    <row r="37" spans="1:113" ht="32.25" customHeight="1" x14ac:dyDescent="0.15">
      <c r="A37" s="181"/>
      <c r="B37" s="205"/>
      <c r="C37" s="367" t="str">
        <f>IF(E37="","",C36+1)</f>
        <v/>
      </c>
      <c r="D37" s="367"/>
      <c r="E37" s="368" t="str">
        <f>IF('各会計、関係団体の財政状況及び健全化判断比率'!B10="","",'各会計、関係団体の財政状況及び健全化判断比率'!B10)</f>
        <v/>
      </c>
      <c r="F37" s="368"/>
      <c r="G37" s="368"/>
      <c r="H37" s="368"/>
      <c r="I37" s="368"/>
      <c r="J37" s="368"/>
      <c r="K37" s="368"/>
      <c r="L37" s="368"/>
      <c r="M37" s="368"/>
      <c r="N37" s="368"/>
      <c r="O37" s="368"/>
      <c r="P37" s="368"/>
      <c r="Q37" s="368"/>
      <c r="R37" s="368"/>
      <c r="S37" s="368"/>
      <c r="T37" s="181"/>
      <c r="U37" s="367" t="str">
        <f t="shared" si="4"/>
        <v/>
      </c>
      <c r="V37" s="367"/>
      <c r="W37" s="368"/>
      <c r="X37" s="368"/>
      <c r="Y37" s="368"/>
      <c r="Z37" s="368"/>
      <c r="AA37" s="368"/>
      <c r="AB37" s="368"/>
      <c r="AC37" s="368"/>
      <c r="AD37" s="368"/>
      <c r="AE37" s="368"/>
      <c r="AF37" s="368"/>
      <c r="AG37" s="368"/>
      <c r="AH37" s="368"/>
      <c r="AI37" s="368"/>
      <c r="AJ37" s="368"/>
      <c r="AK37" s="368"/>
      <c r="AL37" s="181"/>
      <c r="AM37" s="367" t="str">
        <f t="shared" si="0"/>
        <v/>
      </c>
      <c r="AN37" s="367"/>
      <c r="AO37" s="368"/>
      <c r="AP37" s="368"/>
      <c r="AQ37" s="368"/>
      <c r="AR37" s="368"/>
      <c r="AS37" s="368"/>
      <c r="AT37" s="368"/>
      <c r="AU37" s="368"/>
      <c r="AV37" s="368"/>
      <c r="AW37" s="368"/>
      <c r="AX37" s="368"/>
      <c r="AY37" s="368"/>
      <c r="AZ37" s="368"/>
      <c r="BA37" s="368"/>
      <c r="BB37" s="368"/>
      <c r="BC37" s="368"/>
      <c r="BD37" s="181"/>
      <c r="BE37" s="367" t="str">
        <f t="shared" si="1"/>
        <v/>
      </c>
      <c r="BF37" s="367"/>
      <c r="BG37" s="368"/>
      <c r="BH37" s="368"/>
      <c r="BI37" s="368"/>
      <c r="BJ37" s="368"/>
      <c r="BK37" s="368"/>
      <c r="BL37" s="368"/>
      <c r="BM37" s="368"/>
      <c r="BN37" s="368"/>
      <c r="BO37" s="368"/>
      <c r="BP37" s="368"/>
      <c r="BQ37" s="368"/>
      <c r="BR37" s="368"/>
      <c r="BS37" s="368"/>
      <c r="BT37" s="368"/>
      <c r="BU37" s="368"/>
      <c r="BV37" s="181"/>
      <c r="BW37" s="367">
        <f t="shared" si="2"/>
        <v>10</v>
      </c>
      <c r="BX37" s="367"/>
      <c r="BY37" s="368" t="str">
        <f>IF('各会計、関係団体の財政状況及び健全化判断比率'!B71="","",'各会計、関係団体の財政状況及び健全化判断比率'!B71)</f>
        <v>北空知衛生施設組合</v>
      </c>
      <c r="BZ37" s="368"/>
      <c r="CA37" s="368"/>
      <c r="CB37" s="368"/>
      <c r="CC37" s="368"/>
      <c r="CD37" s="368"/>
      <c r="CE37" s="368"/>
      <c r="CF37" s="368"/>
      <c r="CG37" s="368"/>
      <c r="CH37" s="368"/>
      <c r="CI37" s="368"/>
      <c r="CJ37" s="368"/>
      <c r="CK37" s="368"/>
      <c r="CL37" s="368"/>
      <c r="CM37" s="368"/>
      <c r="CN37" s="181"/>
      <c r="CO37" s="367" t="str">
        <f t="shared" si="3"/>
        <v/>
      </c>
      <c r="CP37" s="367"/>
      <c r="CQ37" s="368" t="str">
        <f>IF('各会計、関係団体の財政状況及び健全化判断比率'!BS10="","",'各会計、関係団体の財政状況及び健全化判断比率'!BS10)</f>
        <v/>
      </c>
      <c r="CR37" s="368"/>
      <c r="CS37" s="368"/>
      <c r="CT37" s="368"/>
      <c r="CU37" s="368"/>
      <c r="CV37" s="368"/>
      <c r="CW37" s="368"/>
      <c r="CX37" s="368"/>
      <c r="CY37" s="368"/>
      <c r="CZ37" s="368"/>
      <c r="DA37" s="368"/>
      <c r="DB37" s="368"/>
      <c r="DC37" s="368"/>
      <c r="DD37" s="368"/>
      <c r="DE37" s="368"/>
      <c r="DG37" s="365" t="str">
        <f>IF('各会計、関係団体の財政状況及び健全化判断比率'!BR10="","",'各会計、関係団体の財政状況及び健全化判断比率'!BR10)</f>
        <v/>
      </c>
      <c r="DH37" s="365"/>
      <c r="DI37" s="208"/>
    </row>
    <row r="38" spans="1:113" ht="32.25" customHeight="1" x14ac:dyDescent="0.15">
      <c r="A38" s="181"/>
      <c r="B38" s="205"/>
      <c r="C38" s="367" t="str">
        <f t="shared" ref="C38:C43" si="5">IF(E38="","",C37+1)</f>
        <v/>
      </c>
      <c r="D38" s="367"/>
      <c r="E38" s="368" t="str">
        <f>IF('各会計、関係団体の財政状況及び健全化判断比率'!B11="","",'各会計、関係団体の財政状況及び健全化判断比率'!B11)</f>
        <v/>
      </c>
      <c r="F38" s="368"/>
      <c r="G38" s="368"/>
      <c r="H38" s="368"/>
      <c r="I38" s="368"/>
      <c r="J38" s="368"/>
      <c r="K38" s="368"/>
      <c r="L38" s="368"/>
      <c r="M38" s="368"/>
      <c r="N38" s="368"/>
      <c r="O38" s="368"/>
      <c r="P38" s="368"/>
      <c r="Q38" s="368"/>
      <c r="R38" s="368"/>
      <c r="S38" s="368"/>
      <c r="T38" s="181"/>
      <c r="U38" s="367" t="str">
        <f t="shared" si="4"/>
        <v/>
      </c>
      <c r="V38" s="367"/>
      <c r="W38" s="368"/>
      <c r="X38" s="368"/>
      <c r="Y38" s="368"/>
      <c r="Z38" s="368"/>
      <c r="AA38" s="368"/>
      <c r="AB38" s="368"/>
      <c r="AC38" s="368"/>
      <c r="AD38" s="368"/>
      <c r="AE38" s="368"/>
      <c r="AF38" s="368"/>
      <c r="AG38" s="368"/>
      <c r="AH38" s="368"/>
      <c r="AI38" s="368"/>
      <c r="AJ38" s="368"/>
      <c r="AK38" s="368"/>
      <c r="AL38" s="181"/>
      <c r="AM38" s="367" t="str">
        <f t="shared" si="0"/>
        <v/>
      </c>
      <c r="AN38" s="367"/>
      <c r="AO38" s="368"/>
      <c r="AP38" s="368"/>
      <c r="AQ38" s="368"/>
      <c r="AR38" s="368"/>
      <c r="AS38" s="368"/>
      <c r="AT38" s="368"/>
      <c r="AU38" s="368"/>
      <c r="AV38" s="368"/>
      <c r="AW38" s="368"/>
      <c r="AX38" s="368"/>
      <c r="AY38" s="368"/>
      <c r="AZ38" s="368"/>
      <c r="BA38" s="368"/>
      <c r="BB38" s="368"/>
      <c r="BC38" s="368"/>
      <c r="BD38" s="181"/>
      <c r="BE38" s="367" t="str">
        <f t="shared" si="1"/>
        <v/>
      </c>
      <c r="BF38" s="367"/>
      <c r="BG38" s="368"/>
      <c r="BH38" s="368"/>
      <c r="BI38" s="368"/>
      <c r="BJ38" s="368"/>
      <c r="BK38" s="368"/>
      <c r="BL38" s="368"/>
      <c r="BM38" s="368"/>
      <c r="BN38" s="368"/>
      <c r="BO38" s="368"/>
      <c r="BP38" s="368"/>
      <c r="BQ38" s="368"/>
      <c r="BR38" s="368"/>
      <c r="BS38" s="368"/>
      <c r="BT38" s="368"/>
      <c r="BU38" s="368"/>
      <c r="BV38" s="181"/>
      <c r="BW38" s="367">
        <f t="shared" si="2"/>
        <v>11</v>
      </c>
      <c r="BX38" s="367"/>
      <c r="BY38" s="368" t="str">
        <f>IF('各会計、関係団体の財政状況及び健全化判断比率'!B72="","",'各会計、関係団体の財政状況及び健全化判断比率'!B72)</f>
        <v>深川地区消防組合</v>
      </c>
      <c r="BZ38" s="368"/>
      <c r="CA38" s="368"/>
      <c r="CB38" s="368"/>
      <c r="CC38" s="368"/>
      <c r="CD38" s="368"/>
      <c r="CE38" s="368"/>
      <c r="CF38" s="368"/>
      <c r="CG38" s="368"/>
      <c r="CH38" s="368"/>
      <c r="CI38" s="368"/>
      <c r="CJ38" s="368"/>
      <c r="CK38" s="368"/>
      <c r="CL38" s="368"/>
      <c r="CM38" s="368"/>
      <c r="CN38" s="181"/>
      <c r="CO38" s="367" t="str">
        <f t="shared" si="3"/>
        <v/>
      </c>
      <c r="CP38" s="367"/>
      <c r="CQ38" s="368" t="str">
        <f>IF('各会計、関係団体の財政状況及び健全化判断比率'!BS11="","",'各会計、関係団体の財政状況及び健全化判断比率'!BS11)</f>
        <v/>
      </c>
      <c r="CR38" s="368"/>
      <c r="CS38" s="368"/>
      <c r="CT38" s="368"/>
      <c r="CU38" s="368"/>
      <c r="CV38" s="368"/>
      <c r="CW38" s="368"/>
      <c r="CX38" s="368"/>
      <c r="CY38" s="368"/>
      <c r="CZ38" s="368"/>
      <c r="DA38" s="368"/>
      <c r="DB38" s="368"/>
      <c r="DC38" s="368"/>
      <c r="DD38" s="368"/>
      <c r="DE38" s="368"/>
      <c r="DG38" s="365" t="str">
        <f>IF('各会計、関係団体の財政状況及び健全化判断比率'!BR11="","",'各会計、関係団体の財政状況及び健全化判断比率'!BR11)</f>
        <v/>
      </c>
      <c r="DH38" s="365"/>
      <c r="DI38" s="208"/>
    </row>
    <row r="39" spans="1:113" ht="32.25" customHeight="1" x14ac:dyDescent="0.15">
      <c r="A39" s="181"/>
      <c r="B39" s="205"/>
      <c r="C39" s="367" t="str">
        <f t="shared" si="5"/>
        <v/>
      </c>
      <c r="D39" s="367"/>
      <c r="E39" s="368" t="str">
        <f>IF('各会計、関係団体の財政状況及び健全化判断比率'!B12="","",'各会計、関係団体の財政状況及び健全化判断比率'!B12)</f>
        <v/>
      </c>
      <c r="F39" s="368"/>
      <c r="G39" s="368"/>
      <c r="H39" s="368"/>
      <c r="I39" s="368"/>
      <c r="J39" s="368"/>
      <c r="K39" s="368"/>
      <c r="L39" s="368"/>
      <c r="M39" s="368"/>
      <c r="N39" s="368"/>
      <c r="O39" s="368"/>
      <c r="P39" s="368"/>
      <c r="Q39" s="368"/>
      <c r="R39" s="368"/>
      <c r="S39" s="368"/>
      <c r="T39" s="181"/>
      <c r="U39" s="367" t="str">
        <f t="shared" si="4"/>
        <v/>
      </c>
      <c r="V39" s="367"/>
      <c r="W39" s="368"/>
      <c r="X39" s="368"/>
      <c r="Y39" s="368"/>
      <c r="Z39" s="368"/>
      <c r="AA39" s="368"/>
      <c r="AB39" s="368"/>
      <c r="AC39" s="368"/>
      <c r="AD39" s="368"/>
      <c r="AE39" s="368"/>
      <c r="AF39" s="368"/>
      <c r="AG39" s="368"/>
      <c r="AH39" s="368"/>
      <c r="AI39" s="368"/>
      <c r="AJ39" s="368"/>
      <c r="AK39" s="368"/>
      <c r="AL39" s="181"/>
      <c r="AM39" s="367" t="str">
        <f t="shared" si="0"/>
        <v/>
      </c>
      <c r="AN39" s="367"/>
      <c r="AO39" s="368"/>
      <c r="AP39" s="368"/>
      <c r="AQ39" s="368"/>
      <c r="AR39" s="368"/>
      <c r="AS39" s="368"/>
      <c r="AT39" s="368"/>
      <c r="AU39" s="368"/>
      <c r="AV39" s="368"/>
      <c r="AW39" s="368"/>
      <c r="AX39" s="368"/>
      <c r="AY39" s="368"/>
      <c r="AZ39" s="368"/>
      <c r="BA39" s="368"/>
      <c r="BB39" s="368"/>
      <c r="BC39" s="368"/>
      <c r="BD39" s="181"/>
      <c r="BE39" s="367" t="str">
        <f t="shared" si="1"/>
        <v/>
      </c>
      <c r="BF39" s="367"/>
      <c r="BG39" s="368"/>
      <c r="BH39" s="368"/>
      <c r="BI39" s="368"/>
      <c r="BJ39" s="368"/>
      <c r="BK39" s="368"/>
      <c r="BL39" s="368"/>
      <c r="BM39" s="368"/>
      <c r="BN39" s="368"/>
      <c r="BO39" s="368"/>
      <c r="BP39" s="368"/>
      <c r="BQ39" s="368"/>
      <c r="BR39" s="368"/>
      <c r="BS39" s="368"/>
      <c r="BT39" s="368"/>
      <c r="BU39" s="368"/>
      <c r="BV39" s="181"/>
      <c r="BW39" s="367">
        <f t="shared" si="2"/>
        <v>12</v>
      </c>
      <c r="BX39" s="367"/>
      <c r="BY39" s="368" t="str">
        <f>IF('各会計、関係団体の財政状況及び健全化判断比率'!B73="","",'各会計、関係団体の財政状況及び健全化判断比率'!B73)</f>
        <v>北空知圏学校給食組合</v>
      </c>
      <c r="BZ39" s="368"/>
      <c r="CA39" s="368"/>
      <c r="CB39" s="368"/>
      <c r="CC39" s="368"/>
      <c r="CD39" s="368"/>
      <c r="CE39" s="368"/>
      <c r="CF39" s="368"/>
      <c r="CG39" s="368"/>
      <c r="CH39" s="368"/>
      <c r="CI39" s="368"/>
      <c r="CJ39" s="368"/>
      <c r="CK39" s="368"/>
      <c r="CL39" s="368"/>
      <c r="CM39" s="368"/>
      <c r="CN39" s="181"/>
      <c r="CO39" s="367" t="str">
        <f t="shared" si="3"/>
        <v/>
      </c>
      <c r="CP39" s="367"/>
      <c r="CQ39" s="368" t="str">
        <f>IF('各会計、関係団体の財政状況及び健全化判断比率'!BS12="","",'各会計、関係団体の財政状況及び健全化判断比率'!BS12)</f>
        <v/>
      </c>
      <c r="CR39" s="368"/>
      <c r="CS39" s="368"/>
      <c r="CT39" s="368"/>
      <c r="CU39" s="368"/>
      <c r="CV39" s="368"/>
      <c r="CW39" s="368"/>
      <c r="CX39" s="368"/>
      <c r="CY39" s="368"/>
      <c r="CZ39" s="368"/>
      <c r="DA39" s="368"/>
      <c r="DB39" s="368"/>
      <c r="DC39" s="368"/>
      <c r="DD39" s="368"/>
      <c r="DE39" s="368"/>
      <c r="DG39" s="365" t="str">
        <f>IF('各会計、関係団体の財政状況及び健全化判断比率'!BR12="","",'各会計、関係団体の財政状況及び健全化判断比率'!BR12)</f>
        <v/>
      </c>
      <c r="DH39" s="365"/>
      <c r="DI39" s="208"/>
    </row>
    <row r="40" spans="1:113" ht="32.25" customHeight="1" x14ac:dyDescent="0.15">
      <c r="A40" s="181"/>
      <c r="B40" s="205"/>
      <c r="C40" s="367" t="str">
        <f t="shared" si="5"/>
        <v/>
      </c>
      <c r="D40" s="367"/>
      <c r="E40" s="368" t="str">
        <f>IF('各会計、関係団体の財政状況及び健全化判断比率'!B13="","",'各会計、関係団体の財政状況及び健全化判断比率'!B13)</f>
        <v/>
      </c>
      <c r="F40" s="368"/>
      <c r="G40" s="368"/>
      <c r="H40" s="368"/>
      <c r="I40" s="368"/>
      <c r="J40" s="368"/>
      <c r="K40" s="368"/>
      <c r="L40" s="368"/>
      <c r="M40" s="368"/>
      <c r="N40" s="368"/>
      <c r="O40" s="368"/>
      <c r="P40" s="368"/>
      <c r="Q40" s="368"/>
      <c r="R40" s="368"/>
      <c r="S40" s="368"/>
      <c r="T40" s="181"/>
      <c r="U40" s="367" t="str">
        <f t="shared" si="4"/>
        <v/>
      </c>
      <c r="V40" s="367"/>
      <c r="W40" s="368"/>
      <c r="X40" s="368"/>
      <c r="Y40" s="368"/>
      <c r="Z40" s="368"/>
      <c r="AA40" s="368"/>
      <c r="AB40" s="368"/>
      <c r="AC40" s="368"/>
      <c r="AD40" s="368"/>
      <c r="AE40" s="368"/>
      <c r="AF40" s="368"/>
      <c r="AG40" s="368"/>
      <c r="AH40" s="368"/>
      <c r="AI40" s="368"/>
      <c r="AJ40" s="368"/>
      <c r="AK40" s="368"/>
      <c r="AL40" s="181"/>
      <c r="AM40" s="367" t="str">
        <f t="shared" si="0"/>
        <v/>
      </c>
      <c r="AN40" s="367"/>
      <c r="AO40" s="368"/>
      <c r="AP40" s="368"/>
      <c r="AQ40" s="368"/>
      <c r="AR40" s="368"/>
      <c r="AS40" s="368"/>
      <c r="AT40" s="368"/>
      <c r="AU40" s="368"/>
      <c r="AV40" s="368"/>
      <c r="AW40" s="368"/>
      <c r="AX40" s="368"/>
      <c r="AY40" s="368"/>
      <c r="AZ40" s="368"/>
      <c r="BA40" s="368"/>
      <c r="BB40" s="368"/>
      <c r="BC40" s="368"/>
      <c r="BD40" s="181"/>
      <c r="BE40" s="367" t="str">
        <f t="shared" si="1"/>
        <v/>
      </c>
      <c r="BF40" s="367"/>
      <c r="BG40" s="368"/>
      <c r="BH40" s="368"/>
      <c r="BI40" s="368"/>
      <c r="BJ40" s="368"/>
      <c r="BK40" s="368"/>
      <c r="BL40" s="368"/>
      <c r="BM40" s="368"/>
      <c r="BN40" s="368"/>
      <c r="BO40" s="368"/>
      <c r="BP40" s="368"/>
      <c r="BQ40" s="368"/>
      <c r="BR40" s="368"/>
      <c r="BS40" s="368"/>
      <c r="BT40" s="368"/>
      <c r="BU40" s="368"/>
      <c r="BV40" s="181"/>
      <c r="BW40" s="367">
        <f t="shared" si="2"/>
        <v>13</v>
      </c>
      <c r="BX40" s="367"/>
      <c r="BY40" s="368" t="str">
        <f>IF('各会計、関係団体の財政状況及び健全化判断比率'!B74="","",'各会計、関係団体の財政状況及び健全化判断比率'!B74)</f>
        <v>北空知広域水道企業団</v>
      </c>
      <c r="BZ40" s="368"/>
      <c r="CA40" s="368"/>
      <c r="CB40" s="368"/>
      <c r="CC40" s="368"/>
      <c r="CD40" s="368"/>
      <c r="CE40" s="368"/>
      <c r="CF40" s="368"/>
      <c r="CG40" s="368"/>
      <c r="CH40" s="368"/>
      <c r="CI40" s="368"/>
      <c r="CJ40" s="368"/>
      <c r="CK40" s="368"/>
      <c r="CL40" s="368"/>
      <c r="CM40" s="368"/>
      <c r="CN40" s="181"/>
      <c r="CO40" s="367" t="str">
        <f t="shared" si="3"/>
        <v/>
      </c>
      <c r="CP40" s="367"/>
      <c r="CQ40" s="368" t="str">
        <f>IF('各会計、関係団体の財政状況及び健全化判断比率'!BS13="","",'各会計、関係団体の財政状況及び健全化判断比率'!BS13)</f>
        <v/>
      </c>
      <c r="CR40" s="368"/>
      <c r="CS40" s="368"/>
      <c r="CT40" s="368"/>
      <c r="CU40" s="368"/>
      <c r="CV40" s="368"/>
      <c r="CW40" s="368"/>
      <c r="CX40" s="368"/>
      <c r="CY40" s="368"/>
      <c r="CZ40" s="368"/>
      <c r="DA40" s="368"/>
      <c r="DB40" s="368"/>
      <c r="DC40" s="368"/>
      <c r="DD40" s="368"/>
      <c r="DE40" s="368"/>
      <c r="DG40" s="365" t="str">
        <f>IF('各会計、関係団体の財政状況及び健全化判断比率'!BR13="","",'各会計、関係団体の財政状況及び健全化判断比率'!BR13)</f>
        <v/>
      </c>
      <c r="DH40" s="365"/>
      <c r="DI40" s="208"/>
    </row>
    <row r="41" spans="1:113" ht="32.25" customHeight="1" x14ac:dyDescent="0.15">
      <c r="A41" s="181"/>
      <c r="B41" s="205"/>
      <c r="C41" s="367" t="str">
        <f t="shared" si="5"/>
        <v/>
      </c>
      <c r="D41" s="367"/>
      <c r="E41" s="368" t="str">
        <f>IF('各会計、関係団体の財政状況及び健全化判断比率'!B14="","",'各会計、関係団体の財政状況及び健全化判断比率'!B14)</f>
        <v/>
      </c>
      <c r="F41" s="368"/>
      <c r="G41" s="368"/>
      <c r="H41" s="368"/>
      <c r="I41" s="368"/>
      <c r="J41" s="368"/>
      <c r="K41" s="368"/>
      <c r="L41" s="368"/>
      <c r="M41" s="368"/>
      <c r="N41" s="368"/>
      <c r="O41" s="368"/>
      <c r="P41" s="368"/>
      <c r="Q41" s="368"/>
      <c r="R41" s="368"/>
      <c r="S41" s="368"/>
      <c r="T41" s="181"/>
      <c r="U41" s="367" t="str">
        <f t="shared" si="4"/>
        <v/>
      </c>
      <c r="V41" s="367"/>
      <c r="W41" s="368"/>
      <c r="X41" s="368"/>
      <c r="Y41" s="368"/>
      <c r="Z41" s="368"/>
      <c r="AA41" s="368"/>
      <c r="AB41" s="368"/>
      <c r="AC41" s="368"/>
      <c r="AD41" s="368"/>
      <c r="AE41" s="368"/>
      <c r="AF41" s="368"/>
      <c r="AG41" s="368"/>
      <c r="AH41" s="368"/>
      <c r="AI41" s="368"/>
      <c r="AJ41" s="368"/>
      <c r="AK41" s="368"/>
      <c r="AL41" s="181"/>
      <c r="AM41" s="367" t="str">
        <f t="shared" si="0"/>
        <v/>
      </c>
      <c r="AN41" s="367"/>
      <c r="AO41" s="368"/>
      <c r="AP41" s="368"/>
      <c r="AQ41" s="368"/>
      <c r="AR41" s="368"/>
      <c r="AS41" s="368"/>
      <c r="AT41" s="368"/>
      <c r="AU41" s="368"/>
      <c r="AV41" s="368"/>
      <c r="AW41" s="368"/>
      <c r="AX41" s="368"/>
      <c r="AY41" s="368"/>
      <c r="AZ41" s="368"/>
      <c r="BA41" s="368"/>
      <c r="BB41" s="368"/>
      <c r="BC41" s="368"/>
      <c r="BD41" s="181"/>
      <c r="BE41" s="367" t="str">
        <f t="shared" si="1"/>
        <v/>
      </c>
      <c r="BF41" s="367"/>
      <c r="BG41" s="368"/>
      <c r="BH41" s="368"/>
      <c r="BI41" s="368"/>
      <c r="BJ41" s="368"/>
      <c r="BK41" s="368"/>
      <c r="BL41" s="368"/>
      <c r="BM41" s="368"/>
      <c r="BN41" s="368"/>
      <c r="BO41" s="368"/>
      <c r="BP41" s="368"/>
      <c r="BQ41" s="368"/>
      <c r="BR41" s="368"/>
      <c r="BS41" s="368"/>
      <c r="BT41" s="368"/>
      <c r="BU41" s="368"/>
      <c r="BV41" s="181"/>
      <c r="BW41" s="367" t="str">
        <f t="shared" si="2"/>
        <v/>
      </c>
      <c r="BX41" s="367"/>
      <c r="BY41" s="368" t="str">
        <f>IF('各会計、関係団体の財政状況及び健全化判断比率'!B75="","",'各会計、関係団体の財政状況及び健全化判断比率'!B75)</f>
        <v/>
      </c>
      <c r="BZ41" s="368"/>
      <c r="CA41" s="368"/>
      <c r="CB41" s="368"/>
      <c r="CC41" s="368"/>
      <c r="CD41" s="368"/>
      <c r="CE41" s="368"/>
      <c r="CF41" s="368"/>
      <c r="CG41" s="368"/>
      <c r="CH41" s="368"/>
      <c r="CI41" s="368"/>
      <c r="CJ41" s="368"/>
      <c r="CK41" s="368"/>
      <c r="CL41" s="368"/>
      <c r="CM41" s="368"/>
      <c r="CN41" s="181"/>
      <c r="CO41" s="367" t="str">
        <f t="shared" si="3"/>
        <v/>
      </c>
      <c r="CP41" s="367"/>
      <c r="CQ41" s="368" t="str">
        <f>IF('各会計、関係団体の財政状況及び健全化判断比率'!BS14="","",'各会計、関係団体の財政状況及び健全化判断比率'!BS14)</f>
        <v/>
      </c>
      <c r="CR41" s="368"/>
      <c r="CS41" s="368"/>
      <c r="CT41" s="368"/>
      <c r="CU41" s="368"/>
      <c r="CV41" s="368"/>
      <c r="CW41" s="368"/>
      <c r="CX41" s="368"/>
      <c r="CY41" s="368"/>
      <c r="CZ41" s="368"/>
      <c r="DA41" s="368"/>
      <c r="DB41" s="368"/>
      <c r="DC41" s="368"/>
      <c r="DD41" s="368"/>
      <c r="DE41" s="368"/>
      <c r="DG41" s="365" t="str">
        <f>IF('各会計、関係団体の財政状況及び健全化判断比率'!BR14="","",'各会計、関係団体の財政状況及び健全化判断比率'!BR14)</f>
        <v/>
      </c>
      <c r="DH41" s="365"/>
      <c r="DI41" s="208"/>
    </row>
    <row r="42" spans="1:113" ht="32.25" customHeight="1" x14ac:dyDescent="0.15">
      <c r="B42" s="205"/>
      <c r="C42" s="367" t="str">
        <f t="shared" si="5"/>
        <v/>
      </c>
      <c r="D42" s="367"/>
      <c r="E42" s="368" t="str">
        <f>IF('各会計、関係団体の財政状況及び健全化判断比率'!B15="","",'各会計、関係団体の財政状況及び健全化判断比率'!B15)</f>
        <v/>
      </c>
      <c r="F42" s="368"/>
      <c r="G42" s="368"/>
      <c r="H42" s="368"/>
      <c r="I42" s="368"/>
      <c r="J42" s="368"/>
      <c r="K42" s="368"/>
      <c r="L42" s="368"/>
      <c r="M42" s="368"/>
      <c r="N42" s="368"/>
      <c r="O42" s="368"/>
      <c r="P42" s="368"/>
      <c r="Q42" s="368"/>
      <c r="R42" s="368"/>
      <c r="S42" s="368"/>
      <c r="T42" s="181"/>
      <c r="U42" s="367" t="str">
        <f t="shared" si="4"/>
        <v/>
      </c>
      <c r="V42" s="367"/>
      <c r="W42" s="368"/>
      <c r="X42" s="368"/>
      <c r="Y42" s="368"/>
      <c r="Z42" s="368"/>
      <c r="AA42" s="368"/>
      <c r="AB42" s="368"/>
      <c r="AC42" s="368"/>
      <c r="AD42" s="368"/>
      <c r="AE42" s="368"/>
      <c r="AF42" s="368"/>
      <c r="AG42" s="368"/>
      <c r="AH42" s="368"/>
      <c r="AI42" s="368"/>
      <c r="AJ42" s="368"/>
      <c r="AK42" s="368"/>
      <c r="AL42" s="181"/>
      <c r="AM42" s="367" t="str">
        <f t="shared" si="0"/>
        <v/>
      </c>
      <c r="AN42" s="367"/>
      <c r="AO42" s="368"/>
      <c r="AP42" s="368"/>
      <c r="AQ42" s="368"/>
      <c r="AR42" s="368"/>
      <c r="AS42" s="368"/>
      <c r="AT42" s="368"/>
      <c r="AU42" s="368"/>
      <c r="AV42" s="368"/>
      <c r="AW42" s="368"/>
      <c r="AX42" s="368"/>
      <c r="AY42" s="368"/>
      <c r="AZ42" s="368"/>
      <c r="BA42" s="368"/>
      <c r="BB42" s="368"/>
      <c r="BC42" s="368"/>
      <c r="BD42" s="181"/>
      <c r="BE42" s="367" t="str">
        <f t="shared" si="1"/>
        <v/>
      </c>
      <c r="BF42" s="367"/>
      <c r="BG42" s="368"/>
      <c r="BH42" s="368"/>
      <c r="BI42" s="368"/>
      <c r="BJ42" s="368"/>
      <c r="BK42" s="368"/>
      <c r="BL42" s="368"/>
      <c r="BM42" s="368"/>
      <c r="BN42" s="368"/>
      <c r="BO42" s="368"/>
      <c r="BP42" s="368"/>
      <c r="BQ42" s="368"/>
      <c r="BR42" s="368"/>
      <c r="BS42" s="368"/>
      <c r="BT42" s="368"/>
      <c r="BU42" s="368"/>
      <c r="BV42" s="181"/>
      <c r="BW42" s="367" t="str">
        <f t="shared" si="2"/>
        <v/>
      </c>
      <c r="BX42" s="367"/>
      <c r="BY42" s="368" t="str">
        <f>IF('各会計、関係団体の財政状況及び健全化判断比率'!B76="","",'各会計、関係団体の財政状況及び健全化判断比率'!B76)</f>
        <v/>
      </c>
      <c r="BZ42" s="368"/>
      <c r="CA42" s="368"/>
      <c r="CB42" s="368"/>
      <c r="CC42" s="368"/>
      <c r="CD42" s="368"/>
      <c r="CE42" s="368"/>
      <c r="CF42" s="368"/>
      <c r="CG42" s="368"/>
      <c r="CH42" s="368"/>
      <c r="CI42" s="368"/>
      <c r="CJ42" s="368"/>
      <c r="CK42" s="368"/>
      <c r="CL42" s="368"/>
      <c r="CM42" s="368"/>
      <c r="CN42" s="181"/>
      <c r="CO42" s="367" t="str">
        <f t="shared" si="3"/>
        <v/>
      </c>
      <c r="CP42" s="367"/>
      <c r="CQ42" s="368" t="str">
        <f>IF('各会計、関係団体の財政状況及び健全化判断比率'!BS15="","",'各会計、関係団体の財政状況及び健全化判断比率'!BS15)</f>
        <v/>
      </c>
      <c r="CR42" s="368"/>
      <c r="CS42" s="368"/>
      <c r="CT42" s="368"/>
      <c r="CU42" s="368"/>
      <c r="CV42" s="368"/>
      <c r="CW42" s="368"/>
      <c r="CX42" s="368"/>
      <c r="CY42" s="368"/>
      <c r="CZ42" s="368"/>
      <c r="DA42" s="368"/>
      <c r="DB42" s="368"/>
      <c r="DC42" s="368"/>
      <c r="DD42" s="368"/>
      <c r="DE42" s="368"/>
      <c r="DG42" s="365" t="str">
        <f>IF('各会計、関係団体の財政状況及び健全化判断比率'!BR15="","",'各会計、関係団体の財政状況及び健全化判断比率'!BR15)</f>
        <v/>
      </c>
      <c r="DH42" s="365"/>
      <c r="DI42" s="208"/>
    </row>
    <row r="43" spans="1:113" ht="32.25" customHeight="1" x14ac:dyDescent="0.15">
      <c r="B43" s="205"/>
      <c r="C43" s="367" t="str">
        <f t="shared" si="5"/>
        <v/>
      </c>
      <c r="D43" s="367"/>
      <c r="E43" s="368" t="str">
        <f>IF('各会計、関係団体の財政状況及び健全化判断比率'!B16="","",'各会計、関係団体の財政状況及び健全化判断比率'!B16)</f>
        <v/>
      </c>
      <c r="F43" s="368"/>
      <c r="G43" s="368"/>
      <c r="H43" s="368"/>
      <c r="I43" s="368"/>
      <c r="J43" s="368"/>
      <c r="K43" s="368"/>
      <c r="L43" s="368"/>
      <c r="M43" s="368"/>
      <c r="N43" s="368"/>
      <c r="O43" s="368"/>
      <c r="P43" s="368"/>
      <c r="Q43" s="368"/>
      <c r="R43" s="368"/>
      <c r="S43" s="368"/>
      <c r="T43" s="181"/>
      <c r="U43" s="367" t="str">
        <f t="shared" si="4"/>
        <v/>
      </c>
      <c r="V43" s="367"/>
      <c r="W43" s="368"/>
      <c r="X43" s="368"/>
      <c r="Y43" s="368"/>
      <c r="Z43" s="368"/>
      <c r="AA43" s="368"/>
      <c r="AB43" s="368"/>
      <c r="AC43" s="368"/>
      <c r="AD43" s="368"/>
      <c r="AE43" s="368"/>
      <c r="AF43" s="368"/>
      <c r="AG43" s="368"/>
      <c r="AH43" s="368"/>
      <c r="AI43" s="368"/>
      <c r="AJ43" s="368"/>
      <c r="AK43" s="368"/>
      <c r="AL43" s="181"/>
      <c r="AM43" s="367" t="str">
        <f t="shared" si="0"/>
        <v/>
      </c>
      <c r="AN43" s="367"/>
      <c r="AO43" s="368"/>
      <c r="AP43" s="368"/>
      <c r="AQ43" s="368"/>
      <c r="AR43" s="368"/>
      <c r="AS43" s="368"/>
      <c r="AT43" s="368"/>
      <c r="AU43" s="368"/>
      <c r="AV43" s="368"/>
      <c r="AW43" s="368"/>
      <c r="AX43" s="368"/>
      <c r="AY43" s="368"/>
      <c r="AZ43" s="368"/>
      <c r="BA43" s="368"/>
      <c r="BB43" s="368"/>
      <c r="BC43" s="368"/>
      <c r="BD43" s="181"/>
      <c r="BE43" s="367" t="str">
        <f t="shared" si="1"/>
        <v/>
      </c>
      <c r="BF43" s="367"/>
      <c r="BG43" s="368"/>
      <c r="BH43" s="368"/>
      <c r="BI43" s="368"/>
      <c r="BJ43" s="368"/>
      <c r="BK43" s="368"/>
      <c r="BL43" s="368"/>
      <c r="BM43" s="368"/>
      <c r="BN43" s="368"/>
      <c r="BO43" s="368"/>
      <c r="BP43" s="368"/>
      <c r="BQ43" s="368"/>
      <c r="BR43" s="368"/>
      <c r="BS43" s="368"/>
      <c r="BT43" s="368"/>
      <c r="BU43" s="368"/>
      <c r="BV43" s="181"/>
      <c r="BW43" s="367" t="str">
        <f t="shared" si="2"/>
        <v/>
      </c>
      <c r="BX43" s="367"/>
      <c r="BY43" s="368" t="str">
        <f>IF('各会計、関係団体の財政状況及び健全化判断比率'!B77="","",'各会計、関係団体の財政状況及び健全化判断比率'!B77)</f>
        <v/>
      </c>
      <c r="BZ43" s="368"/>
      <c r="CA43" s="368"/>
      <c r="CB43" s="368"/>
      <c r="CC43" s="368"/>
      <c r="CD43" s="368"/>
      <c r="CE43" s="368"/>
      <c r="CF43" s="368"/>
      <c r="CG43" s="368"/>
      <c r="CH43" s="368"/>
      <c r="CI43" s="368"/>
      <c r="CJ43" s="368"/>
      <c r="CK43" s="368"/>
      <c r="CL43" s="368"/>
      <c r="CM43" s="368"/>
      <c r="CN43" s="181"/>
      <c r="CO43" s="367" t="str">
        <f t="shared" si="3"/>
        <v/>
      </c>
      <c r="CP43" s="367"/>
      <c r="CQ43" s="368" t="str">
        <f>IF('各会計、関係団体の財政状況及び健全化判断比率'!BS16="","",'各会計、関係団体の財政状況及び健全化判断比率'!BS16)</f>
        <v/>
      </c>
      <c r="CR43" s="368"/>
      <c r="CS43" s="368"/>
      <c r="CT43" s="368"/>
      <c r="CU43" s="368"/>
      <c r="CV43" s="368"/>
      <c r="CW43" s="368"/>
      <c r="CX43" s="368"/>
      <c r="CY43" s="368"/>
      <c r="CZ43" s="368"/>
      <c r="DA43" s="368"/>
      <c r="DB43" s="368"/>
      <c r="DC43" s="368"/>
      <c r="DD43" s="368"/>
      <c r="DE43" s="368"/>
      <c r="DG43" s="365" t="str">
        <f>IF('各会計、関係団体の財政状況及び健全化判断比率'!BR16="","",'各会計、関係団体の財政状況及び健全化判断比率'!BR16)</f>
        <v/>
      </c>
      <c r="DH43" s="365"/>
      <c r="DI43" s="208"/>
    </row>
    <row r="44" spans="1:113" ht="13.5" customHeight="1" thickBot="1" x14ac:dyDescent="0.2">
      <c r="B44" s="209"/>
      <c r="C44" s="210"/>
      <c r="D44" s="210"/>
      <c r="E44" s="210"/>
      <c r="F44" s="210"/>
      <c r="G44" s="210"/>
      <c r="H44" s="210"/>
      <c r="I44" s="210"/>
      <c r="J44" s="210"/>
      <c r="K44" s="210"/>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c r="BA44" s="210"/>
      <c r="BB44" s="210"/>
      <c r="BC44" s="210"/>
      <c r="BD44" s="210"/>
      <c r="BE44" s="210"/>
      <c r="BF44" s="210"/>
      <c r="BG44" s="210"/>
      <c r="BH44" s="210"/>
      <c r="BI44" s="210"/>
      <c r="BJ44" s="210"/>
      <c r="BK44" s="210"/>
      <c r="BL44" s="210"/>
      <c r="BM44" s="210"/>
      <c r="BN44" s="210"/>
      <c r="BO44" s="210"/>
      <c r="BP44" s="210"/>
      <c r="BQ44" s="210"/>
      <c r="BR44" s="210"/>
      <c r="BS44" s="210"/>
      <c r="BT44" s="210"/>
      <c r="BU44" s="210"/>
      <c r="BV44" s="210"/>
      <c r="BW44" s="210"/>
      <c r="BX44" s="210"/>
      <c r="BY44" s="210"/>
      <c r="BZ44" s="210"/>
      <c r="CA44" s="210"/>
      <c r="CB44" s="210"/>
      <c r="CC44" s="210"/>
      <c r="CD44" s="210"/>
      <c r="CE44" s="210"/>
      <c r="CF44" s="210"/>
      <c r="CG44" s="210"/>
      <c r="CH44" s="210"/>
      <c r="CI44" s="210"/>
      <c r="CJ44" s="210"/>
      <c r="CK44" s="210"/>
      <c r="CL44" s="210"/>
      <c r="CM44" s="210"/>
      <c r="CN44" s="210"/>
      <c r="CO44" s="210"/>
      <c r="CP44" s="210"/>
      <c r="CQ44" s="210"/>
      <c r="CR44" s="210"/>
      <c r="CS44" s="210"/>
      <c r="CT44" s="210"/>
      <c r="CU44" s="210"/>
      <c r="CV44" s="210"/>
      <c r="CW44" s="210"/>
      <c r="CX44" s="210"/>
      <c r="CY44" s="210"/>
      <c r="CZ44" s="210"/>
      <c r="DA44" s="210"/>
      <c r="DB44" s="210"/>
      <c r="DC44" s="210"/>
      <c r="DD44" s="210"/>
      <c r="DE44" s="210"/>
      <c r="DF44" s="210"/>
      <c r="DG44" s="210"/>
      <c r="DH44" s="210"/>
      <c r="DI44" s="211"/>
    </row>
    <row r="45" spans="1:113" x14ac:dyDescent="0.15"/>
    <row r="46" spans="1:113" x14ac:dyDescent="0.15">
      <c r="B46" s="180" t="s">
        <v>194</v>
      </c>
      <c r="E46" s="364" t="s">
        <v>195</v>
      </c>
      <c r="F46" s="364"/>
      <c r="G46" s="364"/>
      <c r="H46" s="364"/>
      <c r="I46" s="364"/>
      <c r="J46" s="364"/>
      <c r="K46" s="364"/>
      <c r="L46" s="364"/>
      <c r="M46" s="364"/>
      <c r="N46" s="364"/>
      <c r="O46" s="364"/>
      <c r="P46" s="364"/>
      <c r="Q46" s="364"/>
      <c r="R46" s="364"/>
      <c r="S46" s="364"/>
      <c r="T46" s="364"/>
      <c r="U46" s="364"/>
      <c r="V46" s="364"/>
      <c r="W46" s="364"/>
      <c r="X46" s="364"/>
      <c r="Y46" s="364"/>
      <c r="Z46" s="364"/>
      <c r="AA46" s="364"/>
      <c r="AB46" s="364"/>
      <c r="AC46" s="364"/>
      <c r="AD46" s="364"/>
      <c r="AE46" s="364"/>
      <c r="AF46" s="364"/>
      <c r="AG46" s="364"/>
      <c r="AH46" s="364"/>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row>
    <row r="47" spans="1:113" x14ac:dyDescent="0.15">
      <c r="E47" s="364" t="s">
        <v>196</v>
      </c>
      <c r="F47" s="364"/>
      <c r="G47" s="364"/>
      <c r="H47" s="364"/>
      <c r="I47" s="364"/>
      <c r="J47" s="364"/>
      <c r="K47" s="364"/>
      <c r="L47" s="364"/>
      <c r="M47" s="364"/>
      <c r="N47" s="364"/>
      <c r="O47" s="364"/>
      <c r="P47" s="364"/>
      <c r="Q47" s="364"/>
      <c r="R47" s="364"/>
      <c r="S47" s="364"/>
      <c r="T47" s="364"/>
      <c r="U47" s="364"/>
      <c r="V47" s="364"/>
      <c r="W47" s="364"/>
      <c r="X47" s="364"/>
      <c r="Y47" s="364"/>
      <c r="Z47" s="364"/>
      <c r="AA47" s="364"/>
      <c r="AB47" s="364"/>
      <c r="AC47" s="364"/>
      <c r="AD47" s="364"/>
      <c r="AE47" s="364"/>
      <c r="AF47" s="364"/>
      <c r="AG47" s="364"/>
      <c r="AH47" s="364"/>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row>
    <row r="48" spans="1:113" x14ac:dyDescent="0.15">
      <c r="E48" s="364" t="s">
        <v>197</v>
      </c>
      <c r="F48" s="364"/>
      <c r="G48" s="364"/>
      <c r="H48" s="364"/>
      <c r="I48" s="364"/>
      <c r="J48" s="364"/>
      <c r="K48" s="364"/>
      <c r="L48" s="364"/>
      <c r="M48" s="364"/>
      <c r="N48" s="364"/>
      <c r="O48" s="364"/>
      <c r="P48" s="364"/>
      <c r="Q48" s="364"/>
      <c r="R48" s="364"/>
      <c r="S48" s="364"/>
      <c r="T48" s="364"/>
      <c r="U48" s="364"/>
      <c r="V48" s="364"/>
      <c r="W48" s="364"/>
      <c r="X48" s="364"/>
      <c r="Y48" s="364"/>
      <c r="Z48" s="364"/>
      <c r="AA48" s="364"/>
      <c r="AB48" s="364"/>
      <c r="AC48" s="364"/>
      <c r="AD48" s="364"/>
      <c r="AE48" s="364"/>
      <c r="AF48" s="364"/>
      <c r="AG48" s="364"/>
      <c r="AH48" s="364"/>
      <c r="AI48" s="364"/>
      <c r="AJ48" s="364"/>
      <c r="AK48" s="364"/>
      <c r="AL48" s="364"/>
      <c r="AM48" s="364"/>
      <c r="AN48" s="364"/>
      <c r="AO48" s="364"/>
      <c r="AP48" s="364"/>
      <c r="AQ48" s="364"/>
      <c r="AR48" s="364"/>
      <c r="AS48" s="364"/>
      <c r="AT48" s="364"/>
      <c r="AU48" s="364"/>
      <c r="AV48" s="364"/>
      <c r="AW48" s="364"/>
      <c r="AX48" s="364"/>
      <c r="AY48" s="364"/>
      <c r="AZ48" s="364"/>
      <c r="BA48" s="364"/>
      <c r="BB48" s="364"/>
      <c r="BC48" s="364"/>
      <c r="BD48" s="364"/>
      <c r="BE48" s="364"/>
      <c r="BF48" s="364"/>
      <c r="BG48" s="364"/>
      <c r="BH48" s="364"/>
      <c r="BI48" s="364"/>
      <c r="BJ48" s="364"/>
      <c r="BK48" s="364"/>
      <c r="BL48" s="364"/>
      <c r="BM48" s="364"/>
      <c r="BN48" s="364"/>
      <c r="BO48" s="364"/>
      <c r="BP48" s="364"/>
      <c r="BQ48" s="364"/>
      <c r="BR48" s="364"/>
      <c r="BS48" s="364"/>
      <c r="BT48" s="364"/>
      <c r="BU48" s="364"/>
      <c r="BV48" s="364"/>
      <c r="BW48" s="364"/>
      <c r="BX48" s="364"/>
      <c r="BY48" s="364"/>
      <c r="BZ48" s="364"/>
      <c r="CA48" s="364"/>
      <c r="CB48" s="364"/>
      <c r="CC48" s="364"/>
      <c r="CD48" s="364"/>
      <c r="CE48" s="364"/>
      <c r="CF48" s="364"/>
      <c r="CG48" s="364"/>
      <c r="CH48" s="364"/>
      <c r="CI48" s="364"/>
      <c r="CJ48" s="364"/>
      <c r="CK48" s="364"/>
      <c r="CL48" s="364"/>
      <c r="CM48" s="364"/>
      <c r="CN48" s="364"/>
      <c r="CO48" s="364"/>
      <c r="CP48" s="364"/>
      <c r="CQ48" s="364"/>
      <c r="CR48" s="364"/>
      <c r="CS48" s="364"/>
      <c r="CT48" s="364"/>
      <c r="CU48" s="364"/>
      <c r="CV48" s="364"/>
      <c r="CW48" s="364"/>
      <c r="CX48" s="364"/>
      <c r="CY48" s="364"/>
      <c r="CZ48" s="364"/>
      <c r="DA48" s="364"/>
      <c r="DB48" s="364"/>
      <c r="DC48" s="364"/>
      <c r="DD48" s="364"/>
      <c r="DE48" s="364"/>
      <c r="DF48" s="364"/>
      <c r="DG48" s="364"/>
      <c r="DH48" s="364"/>
      <c r="DI48" s="364"/>
    </row>
    <row r="49" spans="5:113" x14ac:dyDescent="0.15">
      <c r="E49" s="366" t="s">
        <v>198</v>
      </c>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row>
    <row r="50" spans="5:113" x14ac:dyDescent="0.15">
      <c r="E50" s="364" t="s">
        <v>199</v>
      </c>
      <c r="F50" s="364"/>
      <c r="G50" s="364"/>
      <c r="H50" s="364"/>
      <c r="I50" s="364"/>
      <c r="J50" s="364"/>
      <c r="K50" s="364"/>
      <c r="L50" s="364"/>
      <c r="M50" s="364"/>
      <c r="N50" s="364"/>
      <c r="O50" s="364"/>
      <c r="P50" s="364"/>
      <c r="Q50" s="364"/>
      <c r="R50" s="364"/>
      <c r="S50" s="364"/>
      <c r="T50" s="364"/>
      <c r="U50" s="364"/>
      <c r="V50" s="364"/>
      <c r="W50" s="364"/>
      <c r="X50" s="364"/>
      <c r="Y50" s="364"/>
      <c r="Z50" s="364"/>
      <c r="AA50" s="364"/>
      <c r="AB50" s="364"/>
      <c r="AC50" s="364"/>
      <c r="AD50" s="364"/>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row>
    <row r="51" spans="5:113" x14ac:dyDescent="0.15">
      <c r="E51" s="364" t="s">
        <v>200</v>
      </c>
      <c r="F51" s="364"/>
      <c r="G51" s="364"/>
      <c r="H51" s="364"/>
      <c r="I51" s="364"/>
      <c r="J51" s="364"/>
      <c r="K51" s="364"/>
      <c r="L51" s="364"/>
      <c r="M51" s="364"/>
      <c r="N51" s="364"/>
      <c r="O51" s="364"/>
      <c r="P51" s="364"/>
      <c r="Q51" s="364"/>
      <c r="R51" s="364"/>
      <c r="S51" s="364"/>
      <c r="T51" s="364"/>
      <c r="U51" s="364"/>
      <c r="V51" s="364"/>
      <c r="W51" s="364"/>
      <c r="X51" s="364"/>
      <c r="Y51" s="364"/>
      <c r="Z51" s="364"/>
      <c r="AA51" s="364"/>
      <c r="AB51" s="364"/>
      <c r="AC51" s="364"/>
      <c r="AD51" s="364"/>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row>
    <row r="52" spans="5:113" x14ac:dyDescent="0.15">
      <c r="E52" s="364" t="s">
        <v>201</v>
      </c>
      <c r="F52" s="364"/>
      <c r="G52" s="364"/>
      <c r="H52" s="364"/>
      <c r="I52" s="364"/>
      <c r="J52" s="364"/>
      <c r="K52" s="364"/>
      <c r="L52" s="364"/>
      <c r="M52" s="364"/>
      <c r="N52" s="364"/>
      <c r="O52" s="364"/>
      <c r="P52" s="364"/>
      <c r="Q52" s="364"/>
      <c r="R52" s="364"/>
      <c r="S52" s="364"/>
      <c r="T52" s="364"/>
      <c r="U52" s="364"/>
      <c r="V52" s="364"/>
      <c r="W52" s="364"/>
      <c r="X52" s="364"/>
      <c r="Y52" s="364"/>
      <c r="Z52" s="364"/>
      <c r="AA52" s="364"/>
      <c r="AB52" s="364"/>
      <c r="AC52" s="364"/>
      <c r="AD52" s="364"/>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row>
    <row r="53" spans="5:113" x14ac:dyDescent="0.15">
      <c r="E53" s="364" t="s">
        <v>202</v>
      </c>
      <c r="F53" s="364"/>
      <c r="G53" s="364"/>
      <c r="H53" s="364"/>
      <c r="I53" s="364"/>
      <c r="J53" s="364"/>
      <c r="K53" s="364"/>
      <c r="L53" s="364"/>
      <c r="M53" s="364"/>
      <c r="N53" s="364"/>
      <c r="O53" s="364"/>
      <c r="P53" s="364"/>
      <c r="Q53" s="364"/>
      <c r="R53" s="364"/>
      <c r="S53" s="364"/>
      <c r="T53" s="364"/>
      <c r="U53" s="364"/>
      <c r="V53" s="364"/>
      <c r="W53" s="364"/>
      <c r="X53" s="364"/>
      <c r="Y53" s="364"/>
      <c r="Z53" s="364"/>
      <c r="AA53" s="364"/>
      <c r="AB53" s="364"/>
      <c r="AC53" s="364"/>
      <c r="AD53" s="364"/>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row>
    <row r="54" spans="5:113" x14ac:dyDescent="0.15"/>
    <row r="55" spans="5:113" x14ac:dyDescent="0.15"/>
    <row r="56" spans="5:113" x14ac:dyDescent="0.15"/>
  </sheetData>
  <sheetProtection algorithmName="SHA-512" hashValue="g8mBiQKj+3MqXprY5iXyVRxj0knkl+b8ALp2yXJ3kETm0g82OsBybb05nGyffResb2GDYpD9tXisVc98O8rTPg==" saltValue="bQJeEonNTqlSqOS4Jbz5Ww=="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4"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topLeftCell="AK28" workbookViewId="0">
      <selection activeCell="DQ8" sqref="DQ8:DU8"/>
    </sheetView>
  </sheetViews>
  <sheetFormatPr defaultColWidth="0" defaultRowHeight="11.25" customHeight="1" zeroHeight="1" x14ac:dyDescent="0.15"/>
  <cols>
    <col min="1" max="1" width="1.625" style="214" customWidth="1"/>
    <col min="2" max="2" width="2.375" style="214" customWidth="1"/>
    <col min="3" max="16" width="2.625" style="214" customWidth="1"/>
    <col min="17" max="17" width="2.375" style="214" customWidth="1"/>
    <col min="18" max="95" width="1.625" style="214" customWidth="1"/>
    <col min="96" max="133" width="1.625" style="226" customWidth="1"/>
    <col min="134" max="143" width="1.625" style="214" customWidth="1"/>
    <col min="144" max="16384" width="0" style="214" hidden="1"/>
  </cols>
  <sheetData>
    <row r="1" spans="2:143" ht="22.5" customHeight="1" thickBot="1" x14ac:dyDescent="0.2">
      <c r="B1" s="212"/>
      <c r="C1" s="213"/>
      <c r="D1" s="213"/>
      <c r="E1" s="213"/>
      <c r="F1" s="213"/>
      <c r="G1" s="213"/>
      <c r="H1" s="213"/>
      <c r="I1" s="213"/>
      <c r="J1" s="213"/>
      <c r="K1" s="213"/>
      <c r="L1" s="213"/>
      <c r="M1" s="213"/>
      <c r="N1" s="213"/>
      <c r="O1" s="213"/>
      <c r="P1" s="213"/>
      <c r="Q1" s="213"/>
      <c r="R1" s="213"/>
      <c r="S1" s="213"/>
      <c r="T1" s="213"/>
      <c r="U1" s="213"/>
      <c r="V1" s="213"/>
      <c r="W1" s="213"/>
      <c r="X1" s="213"/>
      <c r="Y1" s="213"/>
      <c r="Z1" s="213"/>
      <c r="AA1" s="213"/>
      <c r="AB1" s="213"/>
      <c r="AC1" s="213"/>
      <c r="AD1" s="213"/>
      <c r="AE1" s="213"/>
      <c r="AF1" s="213"/>
      <c r="AG1" s="213"/>
      <c r="AH1" s="213"/>
      <c r="AI1" s="213"/>
      <c r="AJ1" s="213"/>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3"/>
      <c r="DB1" s="213"/>
      <c r="DC1" s="213"/>
      <c r="DD1" s="213"/>
      <c r="DE1" s="213"/>
      <c r="DF1" s="213"/>
      <c r="DG1" s="213"/>
      <c r="DH1" s="717" t="s">
        <v>203</v>
      </c>
      <c r="DI1" s="718"/>
      <c r="DJ1" s="718"/>
      <c r="DK1" s="718"/>
      <c r="DL1" s="718"/>
      <c r="DM1" s="718"/>
      <c r="DN1" s="719"/>
      <c r="DO1" s="214"/>
      <c r="DP1" s="717" t="s">
        <v>204</v>
      </c>
      <c r="DQ1" s="718"/>
      <c r="DR1" s="718"/>
      <c r="DS1" s="718"/>
      <c r="DT1" s="718"/>
      <c r="DU1" s="718"/>
      <c r="DV1" s="718"/>
      <c r="DW1" s="718"/>
      <c r="DX1" s="718"/>
      <c r="DY1" s="718"/>
      <c r="DZ1" s="718"/>
      <c r="EA1" s="718"/>
      <c r="EB1" s="718"/>
      <c r="EC1" s="719"/>
      <c r="ED1" s="213"/>
      <c r="EE1" s="213"/>
      <c r="EF1" s="213"/>
      <c r="EG1" s="213"/>
      <c r="EH1" s="213"/>
      <c r="EI1" s="213"/>
      <c r="EJ1" s="213"/>
      <c r="EK1" s="213"/>
      <c r="EL1" s="213"/>
      <c r="EM1" s="213"/>
    </row>
    <row r="2" spans="2:143" ht="22.5" customHeight="1" x14ac:dyDescent="0.15">
      <c r="B2" s="215" t="s">
        <v>205</v>
      </c>
      <c r="R2" s="216"/>
      <c r="S2" s="216"/>
      <c r="T2" s="216"/>
      <c r="U2" s="216"/>
      <c r="V2" s="216"/>
      <c r="W2" s="216"/>
      <c r="X2" s="216"/>
      <c r="Y2" s="216"/>
      <c r="Z2" s="216"/>
      <c r="AA2" s="216"/>
      <c r="AB2" s="216"/>
      <c r="AC2" s="216"/>
      <c r="AE2" s="217"/>
      <c r="AF2" s="217"/>
      <c r="AG2" s="217"/>
      <c r="AH2" s="217"/>
      <c r="AI2" s="217"/>
      <c r="AJ2" s="216"/>
      <c r="AK2" s="216"/>
      <c r="AL2" s="216"/>
      <c r="AM2" s="216"/>
      <c r="AN2" s="216"/>
      <c r="AO2" s="216"/>
      <c r="AP2" s="216"/>
      <c r="CD2" s="213"/>
      <c r="CE2" s="213"/>
      <c r="CF2" s="213"/>
      <c r="CG2" s="213"/>
      <c r="CH2" s="213"/>
      <c r="CI2" s="213"/>
      <c r="CJ2" s="213"/>
      <c r="CK2" s="213"/>
      <c r="CL2" s="213"/>
      <c r="CM2" s="213"/>
      <c r="CN2" s="213"/>
      <c r="CO2" s="213"/>
      <c r="CP2" s="213"/>
      <c r="CQ2" s="213"/>
      <c r="CR2" s="213"/>
      <c r="CS2" s="213"/>
      <c r="CT2" s="213"/>
      <c r="CU2" s="213"/>
      <c r="CV2" s="213"/>
      <c r="CW2" s="213"/>
      <c r="CX2" s="213"/>
      <c r="CY2" s="213"/>
      <c r="CZ2" s="213"/>
      <c r="DA2" s="213"/>
      <c r="DB2" s="213"/>
      <c r="DC2" s="213"/>
      <c r="DD2" s="213"/>
      <c r="DE2" s="213"/>
      <c r="DF2" s="213"/>
      <c r="DG2" s="213"/>
      <c r="DH2" s="213"/>
      <c r="DI2" s="213"/>
      <c r="DJ2" s="213"/>
      <c r="DK2" s="213"/>
      <c r="DL2" s="213"/>
      <c r="DM2" s="213"/>
      <c r="DN2" s="213"/>
      <c r="DO2" s="213"/>
      <c r="DP2" s="213"/>
      <c r="DQ2" s="213"/>
      <c r="DR2" s="213"/>
      <c r="DS2" s="213"/>
      <c r="DT2" s="213"/>
      <c r="DU2" s="213"/>
      <c r="DV2" s="213"/>
      <c r="DW2" s="213"/>
      <c r="DX2" s="213"/>
      <c r="DY2" s="213"/>
      <c r="DZ2" s="213"/>
      <c r="EA2" s="213"/>
      <c r="EB2" s="213"/>
      <c r="EC2" s="213"/>
    </row>
    <row r="3" spans="2:143" ht="11.25" customHeight="1" x14ac:dyDescent="0.15">
      <c r="B3" s="679" t="s">
        <v>206</v>
      </c>
      <c r="C3" s="680"/>
      <c r="D3" s="680"/>
      <c r="E3" s="680"/>
      <c r="F3" s="680"/>
      <c r="G3" s="680"/>
      <c r="H3" s="680"/>
      <c r="I3" s="680"/>
      <c r="J3" s="680"/>
      <c r="K3" s="680"/>
      <c r="L3" s="680"/>
      <c r="M3" s="680"/>
      <c r="N3" s="680"/>
      <c r="O3" s="680"/>
      <c r="P3" s="680"/>
      <c r="Q3" s="680"/>
      <c r="R3" s="680"/>
      <c r="S3" s="680"/>
      <c r="T3" s="680"/>
      <c r="U3" s="680"/>
      <c r="V3" s="680"/>
      <c r="W3" s="680"/>
      <c r="X3" s="680"/>
      <c r="Y3" s="680"/>
      <c r="Z3" s="680"/>
      <c r="AA3" s="680"/>
      <c r="AB3" s="680"/>
      <c r="AC3" s="680"/>
      <c r="AD3" s="680"/>
      <c r="AE3" s="680"/>
      <c r="AF3" s="680"/>
      <c r="AG3" s="680"/>
      <c r="AH3" s="680"/>
      <c r="AI3" s="680"/>
      <c r="AJ3" s="680"/>
      <c r="AK3" s="680"/>
      <c r="AL3" s="680"/>
      <c r="AM3" s="680"/>
      <c r="AN3" s="680"/>
      <c r="AO3" s="680"/>
      <c r="AP3" s="679" t="s">
        <v>207</v>
      </c>
      <c r="AQ3" s="680"/>
      <c r="AR3" s="680"/>
      <c r="AS3" s="680"/>
      <c r="AT3" s="680"/>
      <c r="AU3" s="680"/>
      <c r="AV3" s="680"/>
      <c r="AW3" s="680"/>
      <c r="AX3" s="680"/>
      <c r="AY3" s="680"/>
      <c r="AZ3" s="680"/>
      <c r="BA3" s="680"/>
      <c r="BB3" s="680"/>
      <c r="BC3" s="680"/>
      <c r="BD3" s="680"/>
      <c r="BE3" s="680"/>
      <c r="BF3" s="680"/>
      <c r="BG3" s="680"/>
      <c r="BH3" s="680"/>
      <c r="BI3" s="680"/>
      <c r="BJ3" s="680"/>
      <c r="BK3" s="680"/>
      <c r="BL3" s="680"/>
      <c r="BM3" s="680"/>
      <c r="BN3" s="680"/>
      <c r="BO3" s="680"/>
      <c r="BP3" s="680"/>
      <c r="BQ3" s="680"/>
      <c r="BR3" s="680"/>
      <c r="BS3" s="680"/>
      <c r="BT3" s="680"/>
      <c r="BU3" s="680"/>
      <c r="BV3" s="680"/>
      <c r="BW3" s="680"/>
      <c r="BX3" s="680"/>
      <c r="BY3" s="680"/>
      <c r="BZ3" s="680"/>
      <c r="CA3" s="680"/>
      <c r="CB3" s="681"/>
      <c r="CD3" s="679" t="s">
        <v>208</v>
      </c>
      <c r="CE3" s="680"/>
      <c r="CF3" s="680"/>
      <c r="CG3" s="680"/>
      <c r="CH3" s="680"/>
      <c r="CI3" s="680"/>
      <c r="CJ3" s="680"/>
      <c r="CK3" s="680"/>
      <c r="CL3" s="680"/>
      <c r="CM3" s="680"/>
      <c r="CN3" s="680"/>
      <c r="CO3" s="680"/>
      <c r="CP3" s="680"/>
      <c r="CQ3" s="680"/>
      <c r="CR3" s="680"/>
      <c r="CS3" s="680"/>
      <c r="CT3" s="680"/>
      <c r="CU3" s="680"/>
      <c r="CV3" s="680"/>
      <c r="CW3" s="680"/>
      <c r="CX3" s="680"/>
      <c r="CY3" s="680"/>
      <c r="CZ3" s="680"/>
      <c r="DA3" s="680"/>
      <c r="DB3" s="680"/>
      <c r="DC3" s="680"/>
      <c r="DD3" s="680"/>
      <c r="DE3" s="680"/>
      <c r="DF3" s="680"/>
      <c r="DG3" s="680"/>
      <c r="DH3" s="680"/>
      <c r="DI3" s="680"/>
      <c r="DJ3" s="680"/>
      <c r="DK3" s="680"/>
      <c r="DL3" s="680"/>
      <c r="DM3" s="680"/>
      <c r="DN3" s="680"/>
      <c r="DO3" s="680"/>
      <c r="DP3" s="680"/>
      <c r="DQ3" s="680"/>
      <c r="DR3" s="680"/>
      <c r="DS3" s="680"/>
      <c r="DT3" s="680"/>
      <c r="DU3" s="680"/>
      <c r="DV3" s="680"/>
      <c r="DW3" s="680"/>
      <c r="DX3" s="680"/>
      <c r="DY3" s="680"/>
      <c r="DZ3" s="680"/>
      <c r="EA3" s="680"/>
      <c r="EB3" s="680"/>
      <c r="EC3" s="681"/>
    </row>
    <row r="4" spans="2:143" ht="11.25" customHeight="1" x14ac:dyDescent="0.15">
      <c r="B4" s="679" t="s">
        <v>1</v>
      </c>
      <c r="C4" s="680"/>
      <c r="D4" s="680"/>
      <c r="E4" s="680"/>
      <c r="F4" s="680"/>
      <c r="G4" s="680"/>
      <c r="H4" s="680"/>
      <c r="I4" s="680"/>
      <c r="J4" s="680"/>
      <c r="K4" s="680"/>
      <c r="L4" s="680"/>
      <c r="M4" s="680"/>
      <c r="N4" s="680"/>
      <c r="O4" s="680"/>
      <c r="P4" s="680"/>
      <c r="Q4" s="681"/>
      <c r="R4" s="679" t="s">
        <v>209</v>
      </c>
      <c r="S4" s="680"/>
      <c r="T4" s="680"/>
      <c r="U4" s="680"/>
      <c r="V4" s="680"/>
      <c r="W4" s="680"/>
      <c r="X4" s="680"/>
      <c r="Y4" s="681"/>
      <c r="Z4" s="679" t="s">
        <v>210</v>
      </c>
      <c r="AA4" s="680"/>
      <c r="AB4" s="680"/>
      <c r="AC4" s="681"/>
      <c r="AD4" s="679" t="s">
        <v>211</v>
      </c>
      <c r="AE4" s="680"/>
      <c r="AF4" s="680"/>
      <c r="AG4" s="680"/>
      <c r="AH4" s="680"/>
      <c r="AI4" s="680"/>
      <c r="AJ4" s="680"/>
      <c r="AK4" s="681"/>
      <c r="AL4" s="679" t="s">
        <v>210</v>
      </c>
      <c r="AM4" s="680"/>
      <c r="AN4" s="680"/>
      <c r="AO4" s="681"/>
      <c r="AP4" s="720" t="s">
        <v>212</v>
      </c>
      <c r="AQ4" s="720"/>
      <c r="AR4" s="720"/>
      <c r="AS4" s="720"/>
      <c r="AT4" s="720"/>
      <c r="AU4" s="720"/>
      <c r="AV4" s="720"/>
      <c r="AW4" s="720"/>
      <c r="AX4" s="720"/>
      <c r="AY4" s="720"/>
      <c r="AZ4" s="720"/>
      <c r="BA4" s="720"/>
      <c r="BB4" s="720"/>
      <c r="BC4" s="720"/>
      <c r="BD4" s="720"/>
      <c r="BE4" s="720"/>
      <c r="BF4" s="720"/>
      <c r="BG4" s="720" t="s">
        <v>213</v>
      </c>
      <c r="BH4" s="720"/>
      <c r="BI4" s="720"/>
      <c r="BJ4" s="720"/>
      <c r="BK4" s="720"/>
      <c r="BL4" s="720"/>
      <c r="BM4" s="720"/>
      <c r="BN4" s="720"/>
      <c r="BO4" s="720" t="s">
        <v>210</v>
      </c>
      <c r="BP4" s="720"/>
      <c r="BQ4" s="720"/>
      <c r="BR4" s="720"/>
      <c r="BS4" s="720" t="s">
        <v>214</v>
      </c>
      <c r="BT4" s="720"/>
      <c r="BU4" s="720"/>
      <c r="BV4" s="720"/>
      <c r="BW4" s="720"/>
      <c r="BX4" s="720"/>
      <c r="BY4" s="720"/>
      <c r="BZ4" s="720"/>
      <c r="CA4" s="720"/>
      <c r="CB4" s="720"/>
      <c r="CD4" s="679" t="s">
        <v>215</v>
      </c>
      <c r="CE4" s="680"/>
      <c r="CF4" s="680"/>
      <c r="CG4" s="680"/>
      <c r="CH4" s="680"/>
      <c r="CI4" s="680"/>
      <c r="CJ4" s="680"/>
      <c r="CK4" s="680"/>
      <c r="CL4" s="680"/>
      <c r="CM4" s="680"/>
      <c r="CN4" s="680"/>
      <c r="CO4" s="680"/>
      <c r="CP4" s="680"/>
      <c r="CQ4" s="680"/>
      <c r="CR4" s="680"/>
      <c r="CS4" s="680"/>
      <c r="CT4" s="680"/>
      <c r="CU4" s="680"/>
      <c r="CV4" s="680"/>
      <c r="CW4" s="680"/>
      <c r="CX4" s="680"/>
      <c r="CY4" s="680"/>
      <c r="CZ4" s="680"/>
      <c r="DA4" s="680"/>
      <c r="DB4" s="680"/>
      <c r="DC4" s="680"/>
      <c r="DD4" s="680"/>
      <c r="DE4" s="680"/>
      <c r="DF4" s="680"/>
      <c r="DG4" s="680"/>
      <c r="DH4" s="680"/>
      <c r="DI4" s="680"/>
      <c r="DJ4" s="680"/>
      <c r="DK4" s="680"/>
      <c r="DL4" s="680"/>
      <c r="DM4" s="680"/>
      <c r="DN4" s="680"/>
      <c r="DO4" s="680"/>
      <c r="DP4" s="680"/>
      <c r="DQ4" s="680"/>
      <c r="DR4" s="680"/>
      <c r="DS4" s="680"/>
      <c r="DT4" s="680"/>
      <c r="DU4" s="680"/>
      <c r="DV4" s="680"/>
      <c r="DW4" s="680"/>
      <c r="DX4" s="680"/>
      <c r="DY4" s="680"/>
      <c r="DZ4" s="680"/>
      <c r="EA4" s="680"/>
      <c r="EB4" s="680"/>
      <c r="EC4" s="681"/>
    </row>
    <row r="5" spans="2:143" ht="11.25" customHeight="1" x14ac:dyDescent="0.15">
      <c r="B5" s="676" t="s">
        <v>216</v>
      </c>
      <c r="C5" s="677"/>
      <c r="D5" s="677"/>
      <c r="E5" s="677"/>
      <c r="F5" s="677"/>
      <c r="G5" s="677"/>
      <c r="H5" s="677"/>
      <c r="I5" s="677"/>
      <c r="J5" s="677"/>
      <c r="K5" s="677"/>
      <c r="L5" s="677"/>
      <c r="M5" s="677"/>
      <c r="N5" s="677"/>
      <c r="O5" s="677"/>
      <c r="P5" s="677"/>
      <c r="Q5" s="678"/>
      <c r="R5" s="673">
        <v>248858</v>
      </c>
      <c r="S5" s="674"/>
      <c r="T5" s="674"/>
      <c r="U5" s="674"/>
      <c r="V5" s="674"/>
      <c r="W5" s="674"/>
      <c r="X5" s="674"/>
      <c r="Y5" s="702"/>
      <c r="Z5" s="715">
        <v>5.2</v>
      </c>
      <c r="AA5" s="715"/>
      <c r="AB5" s="715"/>
      <c r="AC5" s="715"/>
      <c r="AD5" s="716">
        <v>248858</v>
      </c>
      <c r="AE5" s="716"/>
      <c r="AF5" s="716"/>
      <c r="AG5" s="716"/>
      <c r="AH5" s="716"/>
      <c r="AI5" s="716"/>
      <c r="AJ5" s="716"/>
      <c r="AK5" s="716"/>
      <c r="AL5" s="703">
        <v>12.2</v>
      </c>
      <c r="AM5" s="685"/>
      <c r="AN5" s="685"/>
      <c r="AO5" s="704"/>
      <c r="AP5" s="676" t="s">
        <v>217</v>
      </c>
      <c r="AQ5" s="677"/>
      <c r="AR5" s="677"/>
      <c r="AS5" s="677"/>
      <c r="AT5" s="677"/>
      <c r="AU5" s="677"/>
      <c r="AV5" s="677"/>
      <c r="AW5" s="677"/>
      <c r="AX5" s="677"/>
      <c r="AY5" s="677"/>
      <c r="AZ5" s="677"/>
      <c r="BA5" s="677"/>
      <c r="BB5" s="677"/>
      <c r="BC5" s="677"/>
      <c r="BD5" s="677"/>
      <c r="BE5" s="677"/>
      <c r="BF5" s="678"/>
      <c r="BG5" s="621">
        <v>224569</v>
      </c>
      <c r="BH5" s="622"/>
      <c r="BI5" s="622"/>
      <c r="BJ5" s="622"/>
      <c r="BK5" s="622"/>
      <c r="BL5" s="622"/>
      <c r="BM5" s="622"/>
      <c r="BN5" s="623"/>
      <c r="BO5" s="659">
        <v>90.2</v>
      </c>
      <c r="BP5" s="659"/>
      <c r="BQ5" s="659"/>
      <c r="BR5" s="659"/>
      <c r="BS5" s="660" t="s">
        <v>122</v>
      </c>
      <c r="BT5" s="660"/>
      <c r="BU5" s="660"/>
      <c r="BV5" s="660"/>
      <c r="BW5" s="660"/>
      <c r="BX5" s="660"/>
      <c r="BY5" s="660"/>
      <c r="BZ5" s="660"/>
      <c r="CA5" s="660"/>
      <c r="CB5" s="695"/>
      <c r="CD5" s="679" t="s">
        <v>212</v>
      </c>
      <c r="CE5" s="680"/>
      <c r="CF5" s="680"/>
      <c r="CG5" s="680"/>
      <c r="CH5" s="680"/>
      <c r="CI5" s="680"/>
      <c r="CJ5" s="680"/>
      <c r="CK5" s="680"/>
      <c r="CL5" s="680"/>
      <c r="CM5" s="680"/>
      <c r="CN5" s="680"/>
      <c r="CO5" s="680"/>
      <c r="CP5" s="680"/>
      <c r="CQ5" s="681"/>
      <c r="CR5" s="679" t="s">
        <v>218</v>
      </c>
      <c r="CS5" s="680"/>
      <c r="CT5" s="680"/>
      <c r="CU5" s="680"/>
      <c r="CV5" s="680"/>
      <c r="CW5" s="680"/>
      <c r="CX5" s="680"/>
      <c r="CY5" s="681"/>
      <c r="CZ5" s="679" t="s">
        <v>210</v>
      </c>
      <c r="DA5" s="680"/>
      <c r="DB5" s="680"/>
      <c r="DC5" s="681"/>
      <c r="DD5" s="679" t="s">
        <v>219</v>
      </c>
      <c r="DE5" s="680"/>
      <c r="DF5" s="680"/>
      <c r="DG5" s="680"/>
      <c r="DH5" s="680"/>
      <c r="DI5" s="680"/>
      <c r="DJ5" s="680"/>
      <c r="DK5" s="680"/>
      <c r="DL5" s="680"/>
      <c r="DM5" s="680"/>
      <c r="DN5" s="680"/>
      <c r="DO5" s="680"/>
      <c r="DP5" s="681"/>
      <c r="DQ5" s="679" t="s">
        <v>220</v>
      </c>
      <c r="DR5" s="680"/>
      <c r="DS5" s="680"/>
      <c r="DT5" s="680"/>
      <c r="DU5" s="680"/>
      <c r="DV5" s="680"/>
      <c r="DW5" s="680"/>
      <c r="DX5" s="680"/>
      <c r="DY5" s="680"/>
      <c r="DZ5" s="680"/>
      <c r="EA5" s="680"/>
      <c r="EB5" s="680"/>
      <c r="EC5" s="681"/>
    </row>
    <row r="6" spans="2:143" ht="11.25" customHeight="1" x14ac:dyDescent="0.15">
      <c r="B6" s="618" t="s">
        <v>221</v>
      </c>
      <c r="C6" s="619"/>
      <c r="D6" s="619"/>
      <c r="E6" s="619"/>
      <c r="F6" s="619"/>
      <c r="G6" s="619"/>
      <c r="H6" s="619"/>
      <c r="I6" s="619"/>
      <c r="J6" s="619"/>
      <c r="K6" s="619"/>
      <c r="L6" s="619"/>
      <c r="M6" s="619"/>
      <c r="N6" s="619"/>
      <c r="O6" s="619"/>
      <c r="P6" s="619"/>
      <c r="Q6" s="620"/>
      <c r="R6" s="621">
        <v>45914</v>
      </c>
      <c r="S6" s="622"/>
      <c r="T6" s="622"/>
      <c r="U6" s="622"/>
      <c r="V6" s="622"/>
      <c r="W6" s="622"/>
      <c r="X6" s="622"/>
      <c r="Y6" s="623"/>
      <c r="Z6" s="659">
        <v>1</v>
      </c>
      <c r="AA6" s="659"/>
      <c r="AB6" s="659"/>
      <c r="AC6" s="659"/>
      <c r="AD6" s="660">
        <v>45914</v>
      </c>
      <c r="AE6" s="660"/>
      <c r="AF6" s="660"/>
      <c r="AG6" s="660"/>
      <c r="AH6" s="660"/>
      <c r="AI6" s="660"/>
      <c r="AJ6" s="660"/>
      <c r="AK6" s="660"/>
      <c r="AL6" s="624">
        <v>2.2000000000000002</v>
      </c>
      <c r="AM6" s="625"/>
      <c r="AN6" s="625"/>
      <c r="AO6" s="661"/>
      <c r="AP6" s="618" t="s">
        <v>222</v>
      </c>
      <c r="AQ6" s="619"/>
      <c r="AR6" s="619"/>
      <c r="AS6" s="619"/>
      <c r="AT6" s="619"/>
      <c r="AU6" s="619"/>
      <c r="AV6" s="619"/>
      <c r="AW6" s="619"/>
      <c r="AX6" s="619"/>
      <c r="AY6" s="619"/>
      <c r="AZ6" s="619"/>
      <c r="BA6" s="619"/>
      <c r="BB6" s="619"/>
      <c r="BC6" s="619"/>
      <c r="BD6" s="619"/>
      <c r="BE6" s="619"/>
      <c r="BF6" s="620"/>
      <c r="BG6" s="621">
        <v>224569</v>
      </c>
      <c r="BH6" s="622"/>
      <c r="BI6" s="622"/>
      <c r="BJ6" s="622"/>
      <c r="BK6" s="622"/>
      <c r="BL6" s="622"/>
      <c r="BM6" s="622"/>
      <c r="BN6" s="623"/>
      <c r="BO6" s="659">
        <v>90.2</v>
      </c>
      <c r="BP6" s="659"/>
      <c r="BQ6" s="659"/>
      <c r="BR6" s="659"/>
      <c r="BS6" s="660" t="s">
        <v>122</v>
      </c>
      <c r="BT6" s="660"/>
      <c r="BU6" s="660"/>
      <c r="BV6" s="660"/>
      <c r="BW6" s="660"/>
      <c r="BX6" s="660"/>
      <c r="BY6" s="660"/>
      <c r="BZ6" s="660"/>
      <c r="CA6" s="660"/>
      <c r="CB6" s="695"/>
      <c r="CD6" s="676" t="s">
        <v>223</v>
      </c>
      <c r="CE6" s="677"/>
      <c r="CF6" s="677"/>
      <c r="CG6" s="677"/>
      <c r="CH6" s="677"/>
      <c r="CI6" s="677"/>
      <c r="CJ6" s="677"/>
      <c r="CK6" s="677"/>
      <c r="CL6" s="677"/>
      <c r="CM6" s="677"/>
      <c r="CN6" s="677"/>
      <c r="CO6" s="677"/>
      <c r="CP6" s="677"/>
      <c r="CQ6" s="678"/>
      <c r="CR6" s="621">
        <v>54451</v>
      </c>
      <c r="CS6" s="622"/>
      <c r="CT6" s="622"/>
      <c r="CU6" s="622"/>
      <c r="CV6" s="622"/>
      <c r="CW6" s="622"/>
      <c r="CX6" s="622"/>
      <c r="CY6" s="623"/>
      <c r="CZ6" s="703">
        <v>1.2</v>
      </c>
      <c r="DA6" s="685"/>
      <c r="DB6" s="685"/>
      <c r="DC6" s="705"/>
      <c r="DD6" s="627" t="s">
        <v>122</v>
      </c>
      <c r="DE6" s="622"/>
      <c r="DF6" s="622"/>
      <c r="DG6" s="622"/>
      <c r="DH6" s="622"/>
      <c r="DI6" s="622"/>
      <c r="DJ6" s="622"/>
      <c r="DK6" s="622"/>
      <c r="DL6" s="622"/>
      <c r="DM6" s="622"/>
      <c r="DN6" s="622"/>
      <c r="DO6" s="622"/>
      <c r="DP6" s="623"/>
      <c r="DQ6" s="627">
        <v>54451</v>
      </c>
      <c r="DR6" s="622"/>
      <c r="DS6" s="622"/>
      <c r="DT6" s="622"/>
      <c r="DU6" s="622"/>
      <c r="DV6" s="622"/>
      <c r="DW6" s="622"/>
      <c r="DX6" s="622"/>
      <c r="DY6" s="622"/>
      <c r="DZ6" s="622"/>
      <c r="EA6" s="622"/>
      <c r="EB6" s="622"/>
      <c r="EC6" s="658"/>
    </row>
    <row r="7" spans="2:143" ht="11.25" customHeight="1" x14ac:dyDescent="0.15">
      <c r="B7" s="618" t="s">
        <v>224</v>
      </c>
      <c r="C7" s="619"/>
      <c r="D7" s="619"/>
      <c r="E7" s="619"/>
      <c r="F7" s="619"/>
      <c r="G7" s="619"/>
      <c r="H7" s="619"/>
      <c r="I7" s="619"/>
      <c r="J7" s="619"/>
      <c r="K7" s="619"/>
      <c r="L7" s="619"/>
      <c r="M7" s="619"/>
      <c r="N7" s="619"/>
      <c r="O7" s="619"/>
      <c r="P7" s="619"/>
      <c r="Q7" s="620"/>
      <c r="R7" s="621">
        <v>87</v>
      </c>
      <c r="S7" s="622"/>
      <c r="T7" s="622"/>
      <c r="U7" s="622"/>
      <c r="V7" s="622"/>
      <c r="W7" s="622"/>
      <c r="X7" s="622"/>
      <c r="Y7" s="623"/>
      <c r="Z7" s="659">
        <v>0</v>
      </c>
      <c r="AA7" s="659"/>
      <c r="AB7" s="659"/>
      <c r="AC7" s="659"/>
      <c r="AD7" s="660">
        <v>87</v>
      </c>
      <c r="AE7" s="660"/>
      <c r="AF7" s="660"/>
      <c r="AG7" s="660"/>
      <c r="AH7" s="660"/>
      <c r="AI7" s="660"/>
      <c r="AJ7" s="660"/>
      <c r="AK7" s="660"/>
      <c r="AL7" s="624">
        <v>0</v>
      </c>
      <c r="AM7" s="625"/>
      <c r="AN7" s="625"/>
      <c r="AO7" s="661"/>
      <c r="AP7" s="618" t="s">
        <v>225</v>
      </c>
      <c r="AQ7" s="619"/>
      <c r="AR7" s="619"/>
      <c r="AS7" s="619"/>
      <c r="AT7" s="619"/>
      <c r="AU7" s="619"/>
      <c r="AV7" s="619"/>
      <c r="AW7" s="619"/>
      <c r="AX7" s="619"/>
      <c r="AY7" s="619"/>
      <c r="AZ7" s="619"/>
      <c r="BA7" s="619"/>
      <c r="BB7" s="619"/>
      <c r="BC7" s="619"/>
      <c r="BD7" s="619"/>
      <c r="BE7" s="619"/>
      <c r="BF7" s="620"/>
      <c r="BG7" s="621">
        <v>110699</v>
      </c>
      <c r="BH7" s="622"/>
      <c r="BI7" s="622"/>
      <c r="BJ7" s="622"/>
      <c r="BK7" s="622"/>
      <c r="BL7" s="622"/>
      <c r="BM7" s="622"/>
      <c r="BN7" s="623"/>
      <c r="BO7" s="659">
        <v>44.5</v>
      </c>
      <c r="BP7" s="659"/>
      <c r="BQ7" s="659"/>
      <c r="BR7" s="659"/>
      <c r="BS7" s="660" t="s">
        <v>122</v>
      </c>
      <c r="BT7" s="660"/>
      <c r="BU7" s="660"/>
      <c r="BV7" s="660"/>
      <c r="BW7" s="660"/>
      <c r="BX7" s="660"/>
      <c r="BY7" s="660"/>
      <c r="BZ7" s="660"/>
      <c r="CA7" s="660"/>
      <c r="CB7" s="695"/>
      <c r="CD7" s="618" t="s">
        <v>226</v>
      </c>
      <c r="CE7" s="619"/>
      <c r="CF7" s="619"/>
      <c r="CG7" s="619"/>
      <c r="CH7" s="619"/>
      <c r="CI7" s="619"/>
      <c r="CJ7" s="619"/>
      <c r="CK7" s="619"/>
      <c r="CL7" s="619"/>
      <c r="CM7" s="619"/>
      <c r="CN7" s="619"/>
      <c r="CO7" s="619"/>
      <c r="CP7" s="619"/>
      <c r="CQ7" s="620"/>
      <c r="CR7" s="621">
        <v>1828393</v>
      </c>
      <c r="CS7" s="622"/>
      <c r="CT7" s="622"/>
      <c r="CU7" s="622"/>
      <c r="CV7" s="622"/>
      <c r="CW7" s="622"/>
      <c r="CX7" s="622"/>
      <c r="CY7" s="623"/>
      <c r="CZ7" s="659">
        <v>39.4</v>
      </c>
      <c r="DA7" s="659"/>
      <c r="DB7" s="659"/>
      <c r="DC7" s="659"/>
      <c r="DD7" s="627">
        <v>522080</v>
      </c>
      <c r="DE7" s="622"/>
      <c r="DF7" s="622"/>
      <c r="DG7" s="622"/>
      <c r="DH7" s="622"/>
      <c r="DI7" s="622"/>
      <c r="DJ7" s="622"/>
      <c r="DK7" s="622"/>
      <c r="DL7" s="622"/>
      <c r="DM7" s="622"/>
      <c r="DN7" s="622"/>
      <c r="DO7" s="622"/>
      <c r="DP7" s="623"/>
      <c r="DQ7" s="627">
        <v>1012771</v>
      </c>
      <c r="DR7" s="622"/>
      <c r="DS7" s="622"/>
      <c r="DT7" s="622"/>
      <c r="DU7" s="622"/>
      <c r="DV7" s="622"/>
      <c r="DW7" s="622"/>
      <c r="DX7" s="622"/>
      <c r="DY7" s="622"/>
      <c r="DZ7" s="622"/>
      <c r="EA7" s="622"/>
      <c r="EB7" s="622"/>
      <c r="EC7" s="658"/>
    </row>
    <row r="8" spans="2:143" ht="11.25" customHeight="1" x14ac:dyDescent="0.15">
      <c r="B8" s="618" t="s">
        <v>227</v>
      </c>
      <c r="C8" s="619"/>
      <c r="D8" s="619"/>
      <c r="E8" s="619"/>
      <c r="F8" s="619"/>
      <c r="G8" s="619"/>
      <c r="H8" s="619"/>
      <c r="I8" s="619"/>
      <c r="J8" s="619"/>
      <c r="K8" s="619"/>
      <c r="L8" s="619"/>
      <c r="M8" s="619"/>
      <c r="N8" s="619"/>
      <c r="O8" s="619"/>
      <c r="P8" s="619"/>
      <c r="Q8" s="620"/>
      <c r="R8" s="621">
        <v>822</v>
      </c>
      <c r="S8" s="622"/>
      <c r="T8" s="622"/>
      <c r="U8" s="622"/>
      <c r="V8" s="622"/>
      <c r="W8" s="622"/>
      <c r="X8" s="622"/>
      <c r="Y8" s="623"/>
      <c r="Z8" s="659">
        <v>0</v>
      </c>
      <c r="AA8" s="659"/>
      <c r="AB8" s="659"/>
      <c r="AC8" s="659"/>
      <c r="AD8" s="660">
        <v>822</v>
      </c>
      <c r="AE8" s="660"/>
      <c r="AF8" s="660"/>
      <c r="AG8" s="660"/>
      <c r="AH8" s="660"/>
      <c r="AI8" s="660"/>
      <c r="AJ8" s="660"/>
      <c r="AK8" s="660"/>
      <c r="AL8" s="624">
        <v>0</v>
      </c>
      <c r="AM8" s="625"/>
      <c r="AN8" s="625"/>
      <c r="AO8" s="661"/>
      <c r="AP8" s="618" t="s">
        <v>228</v>
      </c>
      <c r="AQ8" s="619"/>
      <c r="AR8" s="619"/>
      <c r="AS8" s="619"/>
      <c r="AT8" s="619"/>
      <c r="AU8" s="619"/>
      <c r="AV8" s="619"/>
      <c r="AW8" s="619"/>
      <c r="AX8" s="619"/>
      <c r="AY8" s="619"/>
      <c r="AZ8" s="619"/>
      <c r="BA8" s="619"/>
      <c r="BB8" s="619"/>
      <c r="BC8" s="619"/>
      <c r="BD8" s="619"/>
      <c r="BE8" s="619"/>
      <c r="BF8" s="620"/>
      <c r="BG8" s="621">
        <v>3951</v>
      </c>
      <c r="BH8" s="622"/>
      <c r="BI8" s="622"/>
      <c r="BJ8" s="622"/>
      <c r="BK8" s="622"/>
      <c r="BL8" s="622"/>
      <c r="BM8" s="622"/>
      <c r="BN8" s="623"/>
      <c r="BO8" s="659">
        <v>1.6</v>
      </c>
      <c r="BP8" s="659"/>
      <c r="BQ8" s="659"/>
      <c r="BR8" s="659"/>
      <c r="BS8" s="660" t="s">
        <v>122</v>
      </c>
      <c r="BT8" s="660"/>
      <c r="BU8" s="660"/>
      <c r="BV8" s="660"/>
      <c r="BW8" s="660"/>
      <c r="BX8" s="660"/>
      <c r="BY8" s="660"/>
      <c r="BZ8" s="660"/>
      <c r="CA8" s="660"/>
      <c r="CB8" s="695"/>
      <c r="CD8" s="618" t="s">
        <v>229</v>
      </c>
      <c r="CE8" s="619"/>
      <c r="CF8" s="619"/>
      <c r="CG8" s="619"/>
      <c r="CH8" s="619"/>
      <c r="CI8" s="619"/>
      <c r="CJ8" s="619"/>
      <c r="CK8" s="619"/>
      <c r="CL8" s="619"/>
      <c r="CM8" s="619"/>
      <c r="CN8" s="619"/>
      <c r="CO8" s="619"/>
      <c r="CP8" s="619"/>
      <c r="CQ8" s="620"/>
      <c r="CR8" s="621">
        <v>520968</v>
      </c>
      <c r="CS8" s="622"/>
      <c r="CT8" s="622"/>
      <c r="CU8" s="622"/>
      <c r="CV8" s="622"/>
      <c r="CW8" s="622"/>
      <c r="CX8" s="622"/>
      <c r="CY8" s="623"/>
      <c r="CZ8" s="659">
        <v>11.2</v>
      </c>
      <c r="DA8" s="659"/>
      <c r="DB8" s="659"/>
      <c r="DC8" s="659"/>
      <c r="DD8" s="627">
        <v>719</v>
      </c>
      <c r="DE8" s="622"/>
      <c r="DF8" s="622"/>
      <c r="DG8" s="622"/>
      <c r="DH8" s="622"/>
      <c r="DI8" s="622"/>
      <c r="DJ8" s="622"/>
      <c r="DK8" s="622"/>
      <c r="DL8" s="622"/>
      <c r="DM8" s="622"/>
      <c r="DN8" s="622"/>
      <c r="DO8" s="622"/>
      <c r="DP8" s="623"/>
      <c r="DQ8" s="627">
        <v>356807</v>
      </c>
      <c r="DR8" s="622"/>
      <c r="DS8" s="622"/>
      <c r="DT8" s="622"/>
      <c r="DU8" s="622"/>
      <c r="DV8" s="622"/>
      <c r="DW8" s="622"/>
      <c r="DX8" s="622"/>
      <c r="DY8" s="622"/>
      <c r="DZ8" s="622"/>
      <c r="EA8" s="622"/>
      <c r="EB8" s="622"/>
      <c r="EC8" s="658"/>
    </row>
    <row r="9" spans="2:143" ht="11.25" customHeight="1" x14ac:dyDescent="0.15">
      <c r="B9" s="618" t="s">
        <v>230</v>
      </c>
      <c r="C9" s="619"/>
      <c r="D9" s="619"/>
      <c r="E9" s="619"/>
      <c r="F9" s="619"/>
      <c r="G9" s="619"/>
      <c r="H9" s="619"/>
      <c r="I9" s="619"/>
      <c r="J9" s="619"/>
      <c r="K9" s="619"/>
      <c r="L9" s="619"/>
      <c r="M9" s="619"/>
      <c r="N9" s="619"/>
      <c r="O9" s="619"/>
      <c r="P9" s="619"/>
      <c r="Q9" s="620"/>
      <c r="R9" s="621">
        <v>952</v>
      </c>
      <c r="S9" s="622"/>
      <c r="T9" s="622"/>
      <c r="U9" s="622"/>
      <c r="V9" s="622"/>
      <c r="W9" s="622"/>
      <c r="X9" s="622"/>
      <c r="Y9" s="623"/>
      <c r="Z9" s="659">
        <v>0</v>
      </c>
      <c r="AA9" s="659"/>
      <c r="AB9" s="659"/>
      <c r="AC9" s="659"/>
      <c r="AD9" s="660">
        <v>952</v>
      </c>
      <c r="AE9" s="660"/>
      <c r="AF9" s="660"/>
      <c r="AG9" s="660"/>
      <c r="AH9" s="660"/>
      <c r="AI9" s="660"/>
      <c r="AJ9" s="660"/>
      <c r="AK9" s="660"/>
      <c r="AL9" s="624">
        <v>0</v>
      </c>
      <c r="AM9" s="625"/>
      <c r="AN9" s="625"/>
      <c r="AO9" s="661"/>
      <c r="AP9" s="618" t="s">
        <v>231</v>
      </c>
      <c r="AQ9" s="619"/>
      <c r="AR9" s="619"/>
      <c r="AS9" s="619"/>
      <c r="AT9" s="619"/>
      <c r="AU9" s="619"/>
      <c r="AV9" s="619"/>
      <c r="AW9" s="619"/>
      <c r="AX9" s="619"/>
      <c r="AY9" s="619"/>
      <c r="AZ9" s="619"/>
      <c r="BA9" s="619"/>
      <c r="BB9" s="619"/>
      <c r="BC9" s="619"/>
      <c r="BD9" s="619"/>
      <c r="BE9" s="619"/>
      <c r="BF9" s="620"/>
      <c r="BG9" s="621">
        <v>94162</v>
      </c>
      <c r="BH9" s="622"/>
      <c r="BI9" s="622"/>
      <c r="BJ9" s="622"/>
      <c r="BK9" s="622"/>
      <c r="BL9" s="622"/>
      <c r="BM9" s="622"/>
      <c r="BN9" s="623"/>
      <c r="BO9" s="659">
        <v>37.799999999999997</v>
      </c>
      <c r="BP9" s="659"/>
      <c r="BQ9" s="659"/>
      <c r="BR9" s="659"/>
      <c r="BS9" s="660" t="s">
        <v>122</v>
      </c>
      <c r="BT9" s="660"/>
      <c r="BU9" s="660"/>
      <c r="BV9" s="660"/>
      <c r="BW9" s="660"/>
      <c r="BX9" s="660"/>
      <c r="BY9" s="660"/>
      <c r="BZ9" s="660"/>
      <c r="CA9" s="660"/>
      <c r="CB9" s="695"/>
      <c r="CD9" s="618" t="s">
        <v>232</v>
      </c>
      <c r="CE9" s="619"/>
      <c r="CF9" s="619"/>
      <c r="CG9" s="619"/>
      <c r="CH9" s="619"/>
      <c r="CI9" s="619"/>
      <c r="CJ9" s="619"/>
      <c r="CK9" s="619"/>
      <c r="CL9" s="619"/>
      <c r="CM9" s="619"/>
      <c r="CN9" s="619"/>
      <c r="CO9" s="619"/>
      <c r="CP9" s="619"/>
      <c r="CQ9" s="620"/>
      <c r="CR9" s="621">
        <v>166843</v>
      </c>
      <c r="CS9" s="622"/>
      <c r="CT9" s="622"/>
      <c r="CU9" s="622"/>
      <c r="CV9" s="622"/>
      <c r="CW9" s="622"/>
      <c r="CX9" s="622"/>
      <c r="CY9" s="623"/>
      <c r="CZ9" s="659">
        <v>3.6</v>
      </c>
      <c r="DA9" s="659"/>
      <c r="DB9" s="659"/>
      <c r="DC9" s="659"/>
      <c r="DD9" s="627">
        <v>3250</v>
      </c>
      <c r="DE9" s="622"/>
      <c r="DF9" s="622"/>
      <c r="DG9" s="622"/>
      <c r="DH9" s="622"/>
      <c r="DI9" s="622"/>
      <c r="DJ9" s="622"/>
      <c r="DK9" s="622"/>
      <c r="DL9" s="622"/>
      <c r="DM9" s="622"/>
      <c r="DN9" s="622"/>
      <c r="DO9" s="622"/>
      <c r="DP9" s="623"/>
      <c r="DQ9" s="627">
        <v>104371</v>
      </c>
      <c r="DR9" s="622"/>
      <c r="DS9" s="622"/>
      <c r="DT9" s="622"/>
      <c r="DU9" s="622"/>
      <c r="DV9" s="622"/>
      <c r="DW9" s="622"/>
      <c r="DX9" s="622"/>
      <c r="DY9" s="622"/>
      <c r="DZ9" s="622"/>
      <c r="EA9" s="622"/>
      <c r="EB9" s="622"/>
      <c r="EC9" s="658"/>
    </row>
    <row r="10" spans="2:143" ht="11.25" customHeight="1" x14ac:dyDescent="0.15">
      <c r="B10" s="618" t="s">
        <v>233</v>
      </c>
      <c r="C10" s="619"/>
      <c r="D10" s="619"/>
      <c r="E10" s="619"/>
      <c r="F10" s="619"/>
      <c r="G10" s="619"/>
      <c r="H10" s="619"/>
      <c r="I10" s="619"/>
      <c r="J10" s="619"/>
      <c r="K10" s="619"/>
      <c r="L10" s="619"/>
      <c r="M10" s="619"/>
      <c r="N10" s="619"/>
      <c r="O10" s="619"/>
      <c r="P10" s="619"/>
      <c r="Q10" s="620"/>
      <c r="R10" s="621" t="s">
        <v>122</v>
      </c>
      <c r="S10" s="622"/>
      <c r="T10" s="622"/>
      <c r="U10" s="622"/>
      <c r="V10" s="622"/>
      <c r="W10" s="622"/>
      <c r="X10" s="622"/>
      <c r="Y10" s="623"/>
      <c r="Z10" s="659" t="s">
        <v>122</v>
      </c>
      <c r="AA10" s="659"/>
      <c r="AB10" s="659"/>
      <c r="AC10" s="659"/>
      <c r="AD10" s="660" t="s">
        <v>122</v>
      </c>
      <c r="AE10" s="660"/>
      <c r="AF10" s="660"/>
      <c r="AG10" s="660"/>
      <c r="AH10" s="660"/>
      <c r="AI10" s="660"/>
      <c r="AJ10" s="660"/>
      <c r="AK10" s="660"/>
      <c r="AL10" s="624" t="s">
        <v>122</v>
      </c>
      <c r="AM10" s="625"/>
      <c r="AN10" s="625"/>
      <c r="AO10" s="661"/>
      <c r="AP10" s="618" t="s">
        <v>234</v>
      </c>
      <c r="AQ10" s="619"/>
      <c r="AR10" s="619"/>
      <c r="AS10" s="619"/>
      <c r="AT10" s="619"/>
      <c r="AU10" s="619"/>
      <c r="AV10" s="619"/>
      <c r="AW10" s="619"/>
      <c r="AX10" s="619"/>
      <c r="AY10" s="619"/>
      <c r="AZ10" s="619"/>
      <c r="BA10" s="619"/>
      <c r="BB10" s="619"/>
      <c r="BC10" s="619"/>
      <c r="BD10" s="619"/>
      <c r="BE10" s="619"/>
      <c r="BF10" s="620"/>
      <c r="BG10" s="621">
        <v>6856</v>
      </c>
      <c r="BH10" s="622"/>
      <c r="BI10" s="622"/>
      <c r="BJ10" s="622"/>
      <c r="BK10" s="622"/>
      <c r="BL10" s="622"/>
      <c r="BM10" s="622"/>
      <c r="BN10" s="623"/>
      <c r="BO10" s="659">
        <v>2.8</v>
      </c>
      <c r="BP10" s="659"/>
      <c r="BQ10" s="659"/>
      <c r="BR10" s="659"/>
      <c r="BS10" s="660" t="s">
        <v>122</v>
      </c>
      <c r="BT10" s="660"/>
      <c r="BU10" s="660"/>
      <c r="BV10" s="660"/>
      <c r="BW10" s="660"/>
      <c r="BX10" s="660"/>
      <c r="BY10" s="660"/>
      <c r="BZ10" s="660"/>
      <c r="CA10" s="660"/>
      <c r="CB10" s="695"/>
      <c r="CD10" s="618" t="s">
        <v>235</v>
      </c>
      <c r="CE10" s="619"/>
      <c r="CF10" s="619"/>
      <c r="CG10" s="619"/>
      <c r="CH10" s="619"/>
      <c r="CI10" s="619"/>
      <c r="CJ10" s="619"/>
      <c r="CK10" s="619"/>
      <c r="CL10" s="619"/>
      <c r="CM10" s="619"/>
      <c r="CN10" s="619"/>
      <c r="CO10" s="619"/>
      <c r="CP10" s="619"/>
      <c r="CQ10" s="620"/>
      <c r="CR10" s="621">
        <v>7</v>
      </c>
      <c r="CS10" s="622"/>
      <c r="CT10" s="622"/>
      <c r="CU10" s="622"/>
      <c r="CV10" s="622"/>
      <c r="CW10" s="622"/>
      <c r="CX10" s="622"/>
      <c r="CY10" s="623"/>
      <c r="CZ10" s="659">
        <v>0</v>
      </c>
      <c r="DA10" s="659"/>
      <c r="DB10" s="659"/>
      <c r="DC10" s="659"/>
      <c r="DD10" s="627" t="s">
        <v>122</v>
      </c>
      <c r="DE10" s="622"/>
      <c r="DF10" s="622"/>
      <c r="DG10" s="622"/>
      <c r="DH10" s="622"/>
      <c r="DI10" s="622"/>
      <c r="DJ10" s="622"/>
      <c r="DK10" s="622"/>
      <c r="DL10" s="622"/>
      <c r="DM10" s="622"/>
      <c r="DN10" s="622"/>
      <c r="DO10" s="622"/>
      <c r="DP10" s="623"/>
      <c r="DQ10" s="627">
        <v>7</v>
      </c>
      <c r="DR10" s="622"/>
      <c r="DS10" s="622"/>
      <c r="DT10" s="622"/>
      <c r="DU10" s="622"/>
      <c r="DV10" s="622"/>
      <c r="DW10" s="622"/>
      <c r="DX10" s="622"/>
      <c r="DY10" s="622"/>
      <c r="DZ10" s="622"/>
      <c r="EA10" s="622"/>
      <c r="EB10" s="622"/>
      <c r="EC10" s="658"/>
    </row>
    <row r="11" spans="2:143" ht="11.25" customHeight="1" x14ac:dyDescent="0.15">
      <c r="B11" s="618" t="s">
        <v>236</v>
      </c>
      <c r="C11" s="619"/>
      <c r="D11" s="619"/>
      <c r="E11" s="619"/>
      <c r="F11" s="619"/>
      <c r="G11" s="619"/>
      <c r="H11" s="619"/>
      <c r="I11" s="619"/>
      <c r="J11" s="619"/>
      <c r="K11" s="619"/>
      <c r="L11" s="619"/>
      <c r="M11" s="619"/>
      <c r="N11" s="619"/>
      <c r="O11" s="619"/>
      <c r="P11" s="619"/>
      <c r="Q11" s="620"/>
      <c r="R11" s="621">
        <v>61429</v>
      </c>
      <c r="S11" s="622"/>
      <c r="T11" s="622"/>
      <c r="U11" s="622"/>
      <c r="V11" s="622"/>
      <c r="W11" s="622"/>
      <c r="X11" s="622"/>
      <c r="Y11" s="623"/>
      <c r="Z11" s="624">
        <v>1.3</v>
      </c>
      <c r="AA11" s="625"/>
      <c r="AB11" s="625"/>
      <c r="AC11" s="626"/>
      <c r="AD11" s="627">
        <v>61429</v>
      </c>
      <c r="AE11" s="622"/>
      <c r="AF11" s="622"/>
      <c r="AG11" s="622"/>
      <c r="AH11" s="622"/>
      <c r="AI11" s="622"/>
      <c r="AJ11" s="622"/>
      <c r="AK11" s="623"/>
      <c r="AL11" s="624">
        <v>3</v>
      </c>
      <c r="AM11" s="625"/>
      <c r="AN11" s="625"/>
      <c r="AO11" s="661"/>
      <c r="AP11" s="618" t="s">
        <v>237</v>
      </c>
      <c r="AQ11" s="619"/>
      <c r="AR11" s="619"/>
      <c r="AS11" s="619"/>
      <c r="AT11" s="619"/>
      <c r="AU11" s="619"/>
      <c r="AV11" s="619"/>
      <c r="AW11" s="619"/>
      <c r="AX11" s="619"/>
      <c r="AY11" s="619"/>
      <c r="AZ11" s="619"/>
      <c r="BA11" s="619"/>
      <c r="BB11" s="619"/>
      <c r="BC11" s="619"/>
      <c r="BD11" s="619"/>
      <c r="BE11" s="619"/>
      <c r="BF11" s="620"/>
      <c r="BG11" s="621">
        <v>5730</v>
      </c>
      <c r="BH11" s="622"/>
      <c r="BI11" s="622"/>
      <c r="BJ11" s="622"/>
      <c r="BK11" s="622"/>
      <c r="BL11" s="622"/>
      <c r="BM11" s="622"/>
      <c r="BN11" s="623"/>
      <c r="BO11" s="659">
        <v>2.2999999999999998</v>
      </c>
      <c r="BP11" s="659"/>
      <c r="BQ11" s="659"/>
      <c r="BR11" s="659"/>
      <c r="BS11" s="660" t="s">
        <v>122</v>
      </c>
      <c r="BT11" s="660"/>
      <c r="BU11" s="660"/>
      <c r="BV11" s="660"/>
      <c r="BW11" s="660"/>
      <c r="BX11" s="660"/>
      <c r="BY11" s="660"/>
      <c r="BZ11" s="660"/>
      <c r="CA11" s="660"/>
      <c r="CB11" s="695"/>
      <c r="CD11" s="618" t="s">
        <v>238</v>
      </c>
      <c r="CE11" s="619"/>
      <c r="CF11" s="619"/>
      <c r="CG11" s="619"/>
      <c r="CH11" s="619"/>
      <c r="CI11" s="619"/>
      <c r="CJ11" s="619"/>
      <c r="CK11" s="619"/>
      <c r="CL11" s="619"/>
      <c r="CM11" s="619"/>
      <c r="CN11" s="619"/>
      <c r="CO11" s="619"/>
      <c r="CP11" s="619"/>
      <c r="CQ11" s="620"/>
      <c r="CR11" s="621">
        <v>389520</v>
      </c>
      <c r="CS11" s="622"/>
      <c r="CT11" s="622"/>
      <c r="CU11" s="622"/>
      <c r="CV11" s="622"/>
      <c r="CW11" s="622"/>
      <c r="CX11" s="622"/>
      <c r="CY11" s="623"/>
      <c r="CZ11" s="659">
        <v>8.4</v>
      </c>
      <c r="DA11" s="659"/>
      <c r="DB11" s="659"/>
      <c r="DC11" s="659"/>
      <c r="DD11" s="627">
        <v>20718</v>
      </c>
      <c r="DE11" s="622"/>
      <c r="DF11" s="622"/>
      <c r="DG11" s="622"/>
      <c r="DH11" s="622"/>
      <c r="DI11" s="622"/>
      <c r="DJ11" s="622"/>
      <c r="DK11" s="622"/>
      <c r="DL11" s="622"/>
      <c r="DM11" s="622"/>
      <c r="DN11" s="622"/>
      <c r="DO11" s="622"/>
      <c r="DP11" s="623"/>
      <c r="DQ11" s="627">
        <v>220118</v>
      </c>
      <c r="DR11" s="622"/>
      <c r="DS11" s="622"/>
      <c r="DT11" s="622"/>
      <c r="DU11" s="622"/>
      <c r="DV11" s="622"/>
      <c r="DW11" s="622"/>
      <c r="DX11" s="622"/>
      <c r="DY11" s="622"/>
      <c r="DZ11" s="622"/>
      <c r="EA11" s="622"/>
      <c r="EB11" s="622"/>
      <c r="EC11" s="658"/>
    </row>
    <row r="12" spans="2:143" ht="11.25" customHeight="1" x14ac:dyDescent="0.15">
      <c r="B12" s="618" t="s">
        <v>239</v>
      </c>
      <c r="C12" s="619"/>
      <c r="D12" s="619"/>
      <c r="E12" s="619"/>
      <c r="F12" s="619"/>
      <c r="G12" s="619"/>
      <c r="H12" s="619"/>
      <c r="I12" s="619"/>
      <c r="J12" s="619"/>
      <c r="K12" s="619"/>
      <c r="L12" s="619"/>
      <c r="M12" s="619"/>
      <c r="N12" s="619"/>
      <c r="O12" s="619"/>
      <c r="P12" s="619"/>
      <c r="Q12" s="620"/>
      <c r="R12" s="621">
        <v>633</v>
      </c>
      <c r="S12" s="622"/>
      <c r="T12" s="622"/>
      <c r="U12" s="622"/>
      <c r="V12" s="622"/>
      <c r="W12" s="622"/>
      <c r="X12" s="622"/>
      <c r="Y12" s="623"/>
      <c r="Z12" s="659">
        <v>0</v>
      </c>
      <c r="AA12" s="659"/>
      <c r="AB12" s="659"/>
      <c r="AC12" s="659"/>
      <c r="AD12" s="660">
        <v>633</v>
      </c>
      <c r="AE12" s="660"/>
      <c r="AF12" s="660"/>
      <c r="AG12" s="660"/>
      <c r="AH12" s="660"/>
      <c r="AI12" s="660"/>
      <c r="AJ12" s="660"/>
      <c r="AK12" s="660"/>
      <c r="AL12" s="624">
        <v>0</v>
      </c>
      <c r="AM12" s="625"/>
      <c r="AN12" s="625"/>
      <c r="AO12" s="661"/>
      <c r="AP12" s="618" t="s">
        <v>240</v>
      </c>
      <c r="AQ12" s="619"/>
      <c r="AR12" s="619"/>
      <c r="AS12" s="619"/>
      <c r="AT12" s="619"/>
      <c r="AU12" s="619"/>
      <c r="AV12" s="619"/>
      <c r="AW12" s="619"/>
      <c r="AX12" s="619"/>
      <c r="AY12" s="619"/>
      <c r="AZ12" s="619"/>
      <c r="BA12" s="619"/>
      <c r="BB12" s="619"/>
      <c r="BC12" s="619"/>
      <c r="BD12" s="619"/>
      <c r="BE12" s="619"/>
      <c r="BF12" s="620"/>
      <c r="BG12" s="621">
        <v>85735</v>
      </c>
      <c r="BH12" s="622"/>
      <c r="BI12" s="622"/>
      <c r="BJ12" s="622"/>
      <c r="BK12" s="622"/>
      <c r="BL12" s="622"/>
      <c r="BM12" s="622"/>
      <c r="BN12" s="623"/>
      <c r="BO12" s="659">
        <v>34.5</v>
      </c>
      <c r="BP12" s="659"/>
      <c r="BQ12" s="659"/>
      <c r="BR12" s="659"/>
      <c r="BS12" s="660" t="s">
        <v>122</v>
      </c>
      <c r="BT12" s="660"/>
      <c r="BU12" s="660"/>
      <c r="BV12" s="660"/>
      <c r="BW12" s="660"/>
      <c r="BX12" s="660"/>
      <c r="BY12" s="660"/>
      <c r="BZ12" s="660"/>
      <c r="CA12" s="660"/>
      <c r="CB12" s="695"/>
      <c r="CD12" s="618" t="s">
        <v>241</v>
      </c>
      <c r="CE12" s="619"/>
      <c r="CF12" s="619"/>
      <c r="CG12" s="619"/>
      <c r="CH12" s="619"/>
      <c r="CI12" s="619"/>
      <c r="CJ12" s="619"/>
      <c r="CK12" s="619"/>
      <c r="CL12" s="619"/>
      <c r="CM12" s="619"/>
      <c r="CN12" s="619"/>
      <c r="CO12" s="619"/>
      <c r="CP12" s="619"/>
      <c r="CQ12" s="620"/>
      <c r="CR12" s="621">
        <v>206282</v>
      </c>
      <c r="CS12" s="622"/>
      <c r="CT12" s="622"/>
      <c r="CU12" s="622"/>
      <c r="CV12" s="622"/>
      <c r="CW12" s="622"/>
      <c r="CX12" s="622"/>
      <c r="CY12" s="623"/>
      <c r="CZ12" s="659">
        <v>4.4000000000000004</v>
      </c>
      <c r="DA12" s="659"/>
      <c r="DB12" s="659"/>
      <c r="DC12" s="659"/>
      <c r="DD12" s="627">
        <v>39987</v>
      </c>
      <c r="DE12" s="622"/>
      <c r="DF12" s="622"/>
      <c r="DG12" s="622"/>
      <c r="DH12" s="622"/>
      <c r="DI12" s="622"/>
      <c r="DJ12" s="622"/>
      <c r="DK12" s="622"/>
      <c r="DL12" s="622"/>
      <c r="DM12" s="622"/>
      <c r="DN12" s="622"/>
      <c r="DO12" s="622"/>
      <c r="DP12" s="623"/>
      <c r="DQ12" s="627">
        <v>199815</v>
      </c>
      <c r="DR12" s="622"/>
      <c r="DS12" s="622"/>
      <c r="DT12" s="622"/>
      <c r="DU12" s="622"/>
      <c r="DV12" s="622"/>
      <c r="DW12" s="622"/>
      <c r="DX12" s="622"/>
      <c r="DY12" s="622"/>
      <c r="DZ12" s="622"/>
      <c r="EA12" s="622"/>
      <c r="EB12" s="622"/>
      <c r="EC12" s="658"/>
    </row>
    <row r="13" spans="2:143" ht="11.25" customHeight="1" x14ac:dyDescent="0.15">
      <c r="B13" s="618" t="s">
        <v>242</v>
      </c>
      <c r="C13" s="619"/>
      <c r="D13" s="619"/>
      <c r="E13" s="619"/>
      <c r="F13" s="619"/>
      <c r="G13" s="619"/>
      <c r="H13" s="619"/>
      <c r="I13" s="619"/>
      <c r="J13" s="619"/>
      <c r="K13" s="619"/>
      <c r="L13" s="619"/>
      <c r="M13" s="619"/>
      <c r="N13" s="619"/>
      <c r="O13" s="619"/>
      <c r="P13" s="619"/>
      <c r="Q13" s="620"/>
      <c r="R13" s="621" t="s">
        <v>122</v>
      </c>
      <c r="S13" s="622"/>
      <c r="T13" s="622"/>
      <c r="U13" s="622"/>
      <c r="V13" s="622"/>
      <c r="W13" s="622"/>
      <c r="X13" s="622"/>
      <c r="Y13" s="623"/>
      <c r="Z13" s="659" t="s">
        <v>122</v>
      </c>
      <c r="AA13" s="659"/>
      <c r="AB13" s="659"/>
      <c r="AC13" s="659"/>
      <c r="AD13" s="660" t="s">
        <v>122</v>
      </c>
      <c r="AE13" s="660"/>
      <c r="AF13" s="660"/>
      <c r="AG13" s="660"/>
      <c r="AH13" s="660"/>
      <c r="AI13" s="660"/>
      <c r="AJ13" s="660"/>
      <c r="AK13" s="660"/>
      <c r="AL13" s="624" t="s">
        <v>122</v>
      </c>
      <c r="AM13" s="625"/>
      <c r="AN13" s="625"/>
      <c r="AO13" s="661"/>
      <c r="AP13" s="618" t="s">
        <v>243</v>
      </c>
      <c r="AQ13" s="619"/>
      <c r="AR13" s="619"/>
      <c r="AS13" s="619"/>
      <c r="AT13" s="619"/>
      <c r="AU13" s="619"/>
      <c r="AV13" s="619"/>
      <c r="AW13" s="619"/>
      <c r="AX13" s="619"/>
      <c r="AY13" s="619"/>
      <c r="AZ13" s="619"/>
      <c r="BA13" s="619"/>
      <c r="BB13" s="619"/>
      <c r="BC13" s="619"/>
      <c r="BD13" s="619"/>
      <c r="BE13" s="619"/>
      <c r="BF13" s="620"/>
      <c r="BG13" s="621">
        <v>85735</v>
      </c>
      <c r="BH13" s="622"/>
      <c r="BI13" s="622"/>
      <c r="BJ13" s="622"/>
      <c r="BK13" s="622"/>
      <c r="BL13" s="622"/>
      <c r="BM13" s="622"/>
      <c r="BN13" s="623"/>
      <c r="BO13" s="659">
        <v>34.5</v>
      </c>
      <c r="BP13" s="659"/>
      <c r="BQ13" s="659"/>
      <c r="BR13" s="659"/>
      <c r="BS13" s="660" t="s">
        <v>122</v>
      </c>
      <c r="BT13" s="660"/>
      <c r="BU13" s="660"/>
      <c r="BV13" s="660"/>
      <c r="BW13" s="660"/>
      <c r="BX13" s="660"/>
      <c r="BY13" s="660"/>
      <c r="BZ13" s="660"/>
      <c r="CA13" s="660"/>
      <c r="CB13" s="695"/>
      <c r="CD13" s="618" t="s">
        <v>244</v>
      </c>
      <c r="CE13" s="619"/>
      <c r="CF13" s="619"/>
      <c r="CG13" s="619"/>
      <c r="CH13" s="619"/>
      <c r="CI13" s="619"/>
      <c r="CJ13" s="619"/>
      <c r="CK13" s="619"/>
      <c r="CL13" s="619"/>
      <c r="CM13" s="619"/>
      <c r="CN13" s="619"/>
      <c r="CO13" s="619"/>
      <c r="CP13" s="619"/>
      <c r="CQ13" s="620"/>
      <c r="CR13" s="621">
        <v>427350</v>
      </c>
      <c r="CS13" s="622"/>
      <c r="CT13" s="622"/>
      <c r="CU13" s="622"/>
      <c r="CV13" s="622"/>
      <c r="CW13" s="622"/>
      <c r="CX13" s="622"/>
      <c r="CY13" s="623"/>
      <c r="CZ13" s="659">
        <v>9.1999999999999993</v>
      </c>
      <c r="DA13" s="659"/>
      <c r="DB13" s="659"/>
      <c r="DC13" s="659"/>
      <c r="DD13" s="627">
        <v>201357</v>
      </c>
      <c r="DE13" s="622"/>
      <c r="DF13" s="622"/>
      <c r="DG13" s="622"/>
      <c r="DH13" s="622"/>
      <c r="DI13" s="622"/>
      <c r="DJ13" s="622"/>
      <c r="DK13" s="622"/>
      <c r="DL13" s="622"/>
      <c r="DM13" s="622"/>
      <c r="DN13" s="622"/>
      <c r="DO13" s="622"/>
      <c r="DP13" s="623"/>
      <c r="DQ13" s="627">
        <v>226223</v>
      </c>
      <c r="DR13" s="622"/>
      <c r="DS13" s="622"/>
      <c r="DT13" s="622"/>
      <c r="DU13" s="622"/>
      <c r="DV13" s="622"/>
      <c r="DW13" s="622"/>
      <c r="DX13" s="622"/>
      <c r="DY13" s="622"/>
      <c r="DZ13" s="622"/>
      <c r="EA13" s="622"/>
      <c r="EB13" s="622"/>
      <c r="EC13" s="658"/>
    </row>
    <row r="14" spans="2:143" ht="11.25" customHeight="1" x14ac:dyDescent="0.15">
      <c r="B14" s="618" t="s">
        <v>245</v>
      </c>
      <c r="C14" s="619"/>
      <c r="D14" s="619"/>
      <c r="E14" s="619"/>
      <c r="F14" s="619"/>
      <c r="G14" s="619"/>
      <c r="H14" s="619"/>
      <c r="I14" s="619"/>
      <c r="J14" s="619"/>
      <c r="K14" s="619"/>
      <c r="L14" s="619"/>
      <c r="M14" s="619"/>
      <c r="N14" s="619"/>
      <c r="O14" s="619"/>
      <c r="P14" s="619"/>
      <c r="Q14" s="620"/>
      <c r="R14" s="621">
        <v>385</v>
      </c>
      <c r="S14" s="622"/>
      <c r="T14" s="622"/>
      <c r="U14" s="622"/>
      <c r="V14" s="622"/>
      <c r="W14" s="622"/>
      <c r="X14" s="622"/>
      <c r="Y14" s="623"/>
      <c r="Z14" s="659">
        <v>0</v>
      </c>
      <c r="AA14" s="659"/>
      <c r="AB14" s="659"/>
      <c r="AC14" s="659"/>
      <c r="AD14" s="660">
        <v>385</v>
      </c>
      <c r="AE14" s="660"/>
      <c r="AF14" s="660"/>
      <c r="AG14" s="660"/>
      <c r="AH14" s="660"/>
      <c r="AI14" s="660"/>
      <c r="AJ14" s="660"/>
      <c r="AK14" s="660"/>
      <c r="AL14" s="624">
        <v>0</v>
      </c>
      <c r="AM14" s="625"/>
      <c r="AN14" s="625"/>
      <c r="AO14" s="661"/>
      <c r="AP14" s="618" t="s">
        <v>246</v>
      </c>
      <c r="AQ14" s="619"/>
      <c r="AR14" s="619"/>
      <c r="AS14" s="619"/>
      <c r="AT14" s="619"/>
      <c r="AU14" s="619"/>
      <c r="AV14" s="619"/>
      <c r="AW14" s="619"/>
      <c r="AX14" s="619"/>
      <c r="AY14" s="619"/>
      <c r="AZ14" s="619"/>
      <c r="BA14" s="619"/>
      <c r="BB14" s="619"/>
      <c r="BC14" s="619"/>
      <c r="BD14" s="619"/>
      <c r="BE14" s="619"/>
      <c r="BF14" s="620"/>
      <c r="BG14" s="621">
        <v>10333</v>
      </c>
      <c r="BH14" s="622"/>
      <c r="BI14" s="622"/>
      <c r="BJ14" s="622"/>
      <c r="BK14" s="622"/>
      <c r="BL14" s="622"/>
      <c r="BM14" s="622"/>
      <c r="BN14" s="623"/>
      <c r="BO14" s="659">
        <v>4.2</v>
      </c>
      <c r="BP14" s="659"/>
      <c r="BQ14" s="659"/>
      <c r="BR14" s="659"/>
      <c r="BS14" s="660" t="s">
        <v>122</v>
      </c>
      <c r="BT14" s="660"/>
      <c r="BU14" s="660"/>
      <c r="BV14" s="660"/>
      <c r="BW14" s="660"/>
      <c r="BX14" s="660"/>
      <c r="BY14" s="660"/>
      <c r="BZ14" s="660"/>
      <c r="CA14" s="660"/>
      <c r="CB14" s="695"/>
      <c r="CD14" s="618" t="s">
        <v>247</v>
      </c>
      <c r="CE14" s="619"/>
      <c r="CF14" s="619"/>
      <c r="CG14" s="619"/>
      <c r="CH14" s="619"/>
      <c r="CI14" s="619"/>
      <c r="CJ14" s="619"/>
      <c r="CK14" s="619"/>
      <c r="CL14" s="619"/>
      <c r="CM14" s="619"/>
      <c r="CN14" s="619"/>
      <c r="CO14" s="619"/>
      <c r="CP14" s="619"/>
      <c r="CQ14" s="620"/>
      <c r="CR14" s="621">
        <v>168822</v>
      </c>
      <c r="CS14" s="622"/>
      <c r="CT14" s="622"/>
      <c r="CU14" s="622"/>
      <c r="CV14" s="622"/>
      <c r="CW14" s="622"/>
      <c r="CX14" s="622"/>
      <c r="CY14" s="623"/>
      <c r="CZ14" s="659">
        <v>3.6</v>
      </c>
      <c r="DA14" s="659"/>
      <c r="DB14" s="659"/>
      <c r="DC14" s="659"/>
      <c r="DD14" s="627" t="s">
        <v>122</v>
      </c>
      <c r="DE14" s="622"/>
      <c r="DF14" s="622"/>
      <c r="DG14" s="622"/>
      <c r="DH14" s="622"/>
      <c r="DI14" s="622"/>
      <c r="DJ14" s="622"/>
      <c r="DK14" s="622"/>
      <c r="DL14" s="622"/>
      <c r="DM14" s="622"/>
      <c r="DN14" s="622"/>
      <c r="DO14" s="622"/>
      <c r="DP14" s="623"/>
      <c r="DQ14" s="627">
        <v>86422</v>
      </c>
      <c r="DR14" s="622"/>
      <c r="DS14" s="622"/>
      <c r="DT14" s="622"/>
      <c r="DU14" s="622"/>
      <c r="DV14" s="622"/>
      <c r="DW14" s="622"/>
      <c r="DX14" s="622"/>
      <c r="DY14" s="622"/>
      <c r="DZ14" s="622"/>
      <c r="EA14" s="622"/>
      <c r="EB14" s="622"/>
      <c r="EC14" s="658"/>
    </row>
    <row r="15" spans="2:143" ht="11.25" customHeight="1" x14ac:dyDescent="0.15">
      <c r="B15" s="618" t="s">
        <v>248</v>
      </c>
      <c r="C15" s="619"/>
      <c r="D15" s="619"/>
      <c r="E15" s="619"/>
      <c r="F15" s="619"/>
      <c r="G15" s="619"/>
      <c r="H15" s="619"/>
      <c r="I15" s="619"/>
      <c r="J15" s="619"/>
      <c r="K15" s="619"/>
      <c r="L15" s="619"/>
      <c r="M15" s="619"/>
      <c r="N15" s="619"/>
      <c r="O15" s="619"/>
      <c r="P15" s="619"/>
      <c r="Q15" s="620"/>
      <c r="R15" s="621" t="s">
        <v>122</v>
      </c>
      <c r="S15" s="622"/>
      <c r="T15" s="622"/>
      <c r="U15" s="622"/>
      <c r="V15" s="622"/>
      <c r="W15" s="622"/>
      <c r="X15" s="622"/>
      <c r="Y15" s="623"/>
      <c r="Z15" s="659" t="s">
        <v>122</v>
      </c>
      <c r="AA15" s="659"/>
      <c r="AB15" s="659"/>
      <c r="AC15" s="659"/>
      <c r="AD15" s="660" t="s">
        <v>122</v>
      </c>
      <c r="AE15" s="660"/>
      <c r="AF15" s="660"/>
      <c r="AG15" s="660"/>
      <c r="AH15" s="660"/>
      <c r="AI15" s="660"/>
      <c r="AJ15" s="660"/>
      <c r="AK15" s="660"/>
      <c r="AL15" s="624" t="s">
        <v>122</v>
      </c>
      <c r="AM15" s="625"/>
      <c r="AN15" s="625"/>
      <c r="AO15" s="661"/>
      <c r="AP15" s="618" t="s">
        <v>249</v>
      </c>
      <c r="AQ15" s="619"/>
      <c r="AR15" s="619"/>
      <c r="AS15" s="619"/>
      <c r="AT15" s="619"/>
      <c r="AU15" s="619"/>
      <c r="AV15" s="619"/>
      <c r="AW15" s="619"/>
      <c r="AX15" s="619"/>
      <c r="AY15" s="619"/>
      <c r="AZ15" s="619"/>
      <c r="BA15" s="619"/>
      <c r="BB15" s="619"/>
      <c r="BC15" s="619"/>
      <c r="BD15" s="619"/>
      <c r="BE15" s="619"/>
      <c r="BF15" s="620"/>
      <c r="BG15" s="621">
        <v>17802</v>
      </c>
      <c r="BH15" s="622"/>
      <c r="BI15" s="622"/>
      <c r="BJ15" s="622"/>
      <c r="BK15" s="622"/>
      <c r="BL15" s="622"/>
      <c r="BM15" s="622"/>
      <c r="BN15" s="623"/>
      <c r="BO15" s="659">
        <v>7.2</v>
      </c>
      <c r="BP15" s="659"/>
      <c r="BQ15" s="659"/>
      <c r="BR15" s="659"/>
      <c r="BS15" s="660" t="s">
        <v>122</v>
      </c>
      <c r="BT15" s="660"/>
      <c r="BU15" s="660"/>
      <c r="BV15" s="660"/>
      <c r="BW15" s="660"/>
      <c r="BX15" s="660"/>
      <c r="BY15" s="660"/>
      <c r="BZ15" s="660"/>
      <c r="CA15" s="660"/>
      <c r="CB15" s="695"/>
      <c r="CD15" s="618" t="s">
        <v>250</v>
      </c>
      <c r="CE15" s="619"/>
      <c r="CF15" s="619"/>
      <c r="CG15" s="619"/>
      <c r="CH15" s="619"/>
      <c r="CI15" s="619"/>
      <c r="CJ15" s="619"/>
      <c r="CK15" s="619"/>
      <c r="CL15" s="619"/>
      <c r="CM15" s="619"/>
      <c r="CN15" s="619"/>
      <c r="CO15" s="619"/>
      <c r="CP15" s="619"/>
      <c r="CQ15" s="620"/>
      <c r="CR15" s="621">
        <v>333477</v>
      </c>
      <c r="CS15" s="622"/>
      <c r="CT15" s="622"/>
      <c r="CU15" s="622"/>
      <c r="CV15" s="622"/>
      <c r="CW15" s="622"/>
      <c r="CX15" s="622"/>
      <c r="CY15" s="623"/>
      <c r="CZ15" s="659">
        <v>7.2</v>
      </c>
      <c r="DA15" s="659"/>
      <c r="DB15" s="659"/>
      <c r="DC15" s="659"/>
      <c r="DD15" s="627">
        <v>96708</v>
      </c>
      <c r="DE15" s="622"/>
      <c r="DF15" s="622"/>
      <c r="DG15" s="622"/>
      <c r="DH15" s="622"/>
      <c r="DI15" s="622"/>
      <c r="DJ15" s="622"/>
      <c r="DK15" s="622"/>
      <c r="DL15" s="622"/>
      <c r="DM15" s="622"/>
      <c r="DN15" s="622"/>
      <c r="DO15" s="622"/>
      <c r="DP15" s="623"/>
      <c r="DQ15" s="627">
        <v>212499</v>
      </c>
      <c r="DR15" s="622"/>
      <c r="DS15" s="622"/>
      <c r="DT15" s="622"/>
      <c r="DU15" s="622"/>
      <c r="DV15" s="622"/>
      <c r="DW15" s="622"/>
      <c r="DX15" s="622"/>
      <c r="DY15" s="622"/>
      <c r="DZ15" s="622"/>
      <c r="EA15" s="622"/>
      <c r="EB15" s="622"/>
      <c r="EC15" s="658"/>
    </row>
    <row r="16" spans="2:143" ht="11.25" customHeight="1" x14ac:dyDescent="0.15">
      <c r="B16" s="618" t="s">
        <v>251</v>
      </c>
      <c r="C16" s="619"/>
      <c r="D16" s="619"/>
      <c r="E16" s="619"/>
      <c r="F16" s="619"/>
      <c r="G16" s="619"/>
      <c r="H16" s="619"/>
      <c r="I16" s="619"/>
      <c r="J16" s="619"/>
      <c r="K16" s="619"/>
      <c r="L16" s="619"/>
      <c r="M16" s="619"/>
      <c r="N16" s="619"/>
      <c r="O16" s="619"/>
      <c r="P16" s="619"/>
      <c r="Q16" s="620"/>
      <c r="R16" s="621">
        <v>4637</v>
      </c>
      <c r="S16" s="622"/>
      <c r="T16" s="622"/>
      <c r="U16" s="622"/>
      <c r="V16" s="622"/>
      <c r="W16" s="622"/>
      <c r="X16" s="622"/>
      <c r="Y16" s="623"/>
      <c r="Z16" s="659">
        <v>0.1</v>
      </c>
      <c r="AA16" s="659"/>
      <c r="AB16" s="659"/>
      <c r="AC16" s="659"/>
      <c r="AD16" s="660">
        <v>4637</v>
      </c>
      <c r="AE16" s="660"/>
      <c r="AF16" s="660"/>
      <c r="AG16" s="660"/>
      <c r="AH16" s="660"/>
      <c r="AI16" s="660"/>
      <c r="AJ16" s="660"/>
      <c r="AK16" s="660"/>
      <c r="AL16" s="624">
        <v>0.2</v>
      </c>
      <c r="AM16" s="625"/>
      <c r="AN16" s="625"/>
      <c r="AO16" s="661"/>
      <c r="AP16" s="618" t="s">
        <v>252</v>
      </c>
      <c r="AQ16" s="619"/>
      <c r="AR16" s="619"/>
      <c r="AS16" s="619"/>
      <c r="AT16" s="619"/>
      <c r="AU16" s="619"/>
      <c r="AV16" s="619"/>
      <c r="AW16" s="619"/>
      <c r="AX16" s="619"/>
      <c r="AY16" s="619"/>
      <c r="AZ16" s="619"/>
      <c r="BA16" s="619"/>
      <c r="BB16" s="619"/>
      <c r="BC16" s="619"/>
      <c r="BD16" s="619"/>
      <c r="BE16" s="619"/>
      <c r="BF16" s="620"/>
      <c r="BG16" s="621" t="s">
        <v>122</v>
      </c>
      <c r="BH16" s="622"/>
      <c r="BI16" s="622"/>
      <c r="BJ16" s="622"/>
      <c r="BK16" s="622"/>
      <c r="BL16" s="622"/>
      <c r="BM16" s="622"/>
      <c r="BN16" s="623"/>
      <c r="BO16" s="659" t="s">
        <v>122</v>
      </c>
      <c r="BP16" s="659"/>
      <c r="BQ16" s="659"/>
      <c r="BR16" s="659"/>
      <c r="BS16" s="660" t="s">
        <v>122</v>
      </c>
      <c r="BT16" s="660"/>
      <c r="BU16" s="660"/>
      <c r="BV16" s="660"/>
      <c r="BW16" s="660"/>
      <c r="BX16" s="660"/>
      <c r="BY16" s="660"/>
      <c r="BZ16" s="660"/>
      <c r="CA16" s="660"/>
      <c r="CB16" s="695"/>
      <c r="CD16" s="618" t="s">
        <v>253</v>
      </c>
      <c r="CE16" s="619"/>
      <c r="CF16" s="619"/>
      <c r="CG16" s="619"/>
      <c r="CH16" s="619"/>
      <c r="CI16" s="619"/>
      <c r="CJ16" s="619"/>
      <c r="CK16" s="619"/>
      <c r="CL16" s="619"/>
      <c r="CM16" s="619"/>
      <c r="CN16" s="619"/>
      <c r="CO16" s="619"/>
      <c r="CP16" s="619"/>
      <c r="CQ16" s="620"/>
      <c r="CR16" s="621" t="s">
        <v>122</v>
      </c>
      <c r="CS16" s="622"/>
      <c r="CT16" s="622"/>
      <c r="CU16" s="622"/>
      <c r="CV16" s="622"/>
      <c r="CW16" s="622"/>
      <c r="CX16" s="622"/>
      <c r="CY16" s="623"/>
      <c r="CZ16" s="659" t="s">
        <v>122</v>
      </c>
      <c r="DA16" s="659"/>
      <c r="DB16" s="659"/>
      <c r="DC16" s="659"/>
      <c r="DD16" s="627" t="s">
        <v>122</v>
      </c>
      <c r="DE16" s="622"/>
      <c r="DF16" s="622"/>
      <c r="DG16" s="622"/>
      <c r="DH16" s="622"/>
      <c r="DI16" s="622"/>
      <c r="DJ16" s="622"/>
      <c r="DK16" s="622"/>
      <c r="DL16" s="622"/>
      <c r="DM16" s="622"/>
      <c r="DN16" s="622"/>
      <c r="DO16" s="622"/>
      <c r="DP16" s="623"/>
      <c r="DQ16" s="627" t="s">
        <v>122</v>
      </c>
      <c r="DR16" s="622"/>
      <c r="DS16" s="622"/>
      <c r="DT16" s="622"/>
      <c r="DU16" s="622"/>
      <c r="DV16" s="622"/>
      <c r="DW16" s="622"/>
      <c r="DX16" s="622"/>
      <c r="DY16" s="622"/>
      <c r="DZ16" s="622"/>
      <c r="EA16" s="622"/>
      <c r="EB16" s="622"/>
      <c r="EC16" s="658"/>
    </row>
    <row r="17" spans="2:133" ht="11.25" customHeight="1" x14ac:dyDescent="0.15">
      <c r="B17" s="618" t="s">
        <v>254</v>
      </c>
      <c r="C17" s="619"/>
      <c r="D17" s="619"/>
      <c r="E17" s="619"/>
      <c r="F17" s="619"/>
      <c r="G17" s="619"/>
      <c r="H17" s="619"/>
      <c r="I17" s="619"/>
      <c r="J17" s="619"/>
      <c r="K17" s="619"/>
      <c r="L17" s="619"/>
      <c r="M17" s="619"/>
      <c r="N17" s="619"/>
      <c r="O17" s="619"/>
      <c r="P17" s="619"/>
      <c r="Q17" s="620"/>
      <c r="R17" s="621">
        <v>4472</v>
      </c>
      <c r="S17" s="622"/>
      <c r="T17" s="622"/>
      <c r="U17" s="622"/>
      <c r="V17" s="622"/>
      <c r="W17" s="622"/>
      <c r="X17" s="622"/>
      <c r="Y17" s="623"/>
      <c r="Z17" s="659">
        <v>0.1</v>
      </c>
      <c r="AA17" s="659"/>
      <c r="AB17" s="659"/>
      <c r="AC17" s="659"/>
      <c r="AD17" s="660">
        <v>4472</v>
      </c>
      <c r="AE17" s="660"/>
      <c r="AF17" s="660"/>
      <c r="AG17" s="660"/>
      <c r="AH17" s="660"/>
      <c r="AI17" s="660"/>
      <c r="AJ17" s="660"/>
      <c r="AK17" s="660"/>
      <c r="AL17" s="624">
        <v>0.2</v>
      </c>
      <c r="AM17" s="625"/>
      <c r="AN17" s="625"/>
      <c r="AO17" s="661"/>
      <c r="AP17" s="618" t="s">
        <v>255</v>
      </c>
      <c r="AQ17" s="619"/>
      <c r="AR17" s="619"/>
      <c r="AS17" s="619"/>
      <c r="AT17" s="619"/>
      <c r="AU17" s="619"/>
      <c r="AV17" s="619"/>
      <c r="AW17" s="619"/>
      <c r="AX17" s="619"/>
      <c r="AY17" s="619"/>
      <c r="AZ17" s="619"/>
      <c r="BA17" s="619"/>
      <c r="BB17" s="619"/>
      <c r="BC17" s="619"/>
      <c r="BD17" s="619"/>
      <c r="BE17" s="619"/>
      <c r="BF17" s="620"/>
      <c r="BG17" s="621" t="s">
        <v>122</v>
      </c>
      <c r="BH17" s="622"/>
      <c r="BI17" s="622"/>
      <c r="BJ17" s="622"/>
      <c r="BK17" s="622"/>
      <c r="BL17" s="622"/>
      <c r="BM17" s="622"/>
      <c r="BN17" s="623"/>
      <c r="BO17" s="659" t="s">
        <v>122</v>
      </c>
      <c r="BP17" s="659"/>
      <c r="BQ17" s="659"/>
      <c r="BR17" s="659"/>
      <c r="BS17" s="660" t="s">
        <v>122</v>
      </c>
      <c r="BT17" s="660"/>
      <c r="BU17" s="660"/>
      <c r="BV17" s="660"/>
      <c r="BW17" s="660"/>
      <c r="BX17" s="660"/>
      <c r="BY17" s="660"/>
      <c r="BZ17" s="660"/>
      <c r="CA17" s="660"/>
      <c r="CB17" s="695"/>
      <c r="CD17" s="618" t="s">
        <v>256</v>
      </c>
      <c r="CE17" s="619"/>
      <c r="CF17" s="619"/>
      <c r="CG17" s="619"/>
      <c r="CH17" s="619"/>
      <c r="CI17" s="619"/>
      <c r="CJ17" s="619"/>
      <c r="CK17" s="619"/>
      <c r="CL17" s="619"/>
      <c r="CM17" s="619"/>
      <c r="CN17" s="619"/>
      <c r="CO17" s="619"/>
      <c r="CP17" s="619"/>
      <c r="CQ17" s="620"/>
      <c r="CR17" s="621">
        <v>548703</v>
      </c>
      <c r="CS17" s="622"/>
      <c r="CT17" s="622"/>
      <c r="CU17" s="622"/>
      <c r="CV17" s="622"/>
      <c r="CW17" s="622"/>
      <c r="CX17" s="622"/>
      <c r="CY17" s="623"/>
      <c r="CZ17" s="659">
        <v>11.8</v>
      </c>
      <c r="DA17" s="659"/>
      <c r="DB17" s="659"/>
      <c r="DC17" s="659"/>
      <c r="DD17" s="627" t="s">
        <v>122</v>
      </c>
      <c r="DE17" s="622"/>
      <c r="DF17" s="622"/>
      <c r="DG17" s="622"/>
      <c r="DH17" s="622"/>
      <c r="DI17" s="622"/>
      <c r="DJ17" s="622"/>
      <c r="DK17" s="622"/>
      <c r="DL17" s="622"/>
      <c r="DM17" s="622"/>
      <c r="DN17" s="622"/>
      <c r="DO17" s="622"/>
      <c r="DP17" s="623"/>
      <c r="DQ17" s="627">
        <v>523439</v>
      </c>
      <c r="DR17" s="622"/>
      <c r="DS17" s="622"/>
      <c r="DT17" s="622"/>
      <c r="DU17" s="622"/>
      <c r="DV17" s="622"/>
      <c r="DW17" s="622"/>
      <c r="DX17" s="622"/>
      <c r="DY17" s="622"/>
      <c r="DZ17" s="622"/>
      <c r="EA17" s="622"/>
      <c r="EB17" s="622"/>
      <c r="EC17" s="658"/>
    </row>
    <row r="18" spans="2:133" ht="11.25" customHeight="1" x14ac:dyDescent="0.15">
      <c r="B18" s="618" t="s">
        <v>257</v>
      </c>
      <c r="C18" s="619"/>
      <c r="D18" s="619"/>
      <c r="E18" s="619"/>
      <c r="F18" s="619"/>
      <c r="G18" s="619"/>
      <c r="H18" s="619"/>
      <c r="I18" s="619"/>
      <c r="J18" s="619"/>
      <c r="K18" s="619"/>
      <c r="L18" s="619"/>
      <c r="M18" s="619"/>
      <c r="N18" s="619"/>
      <c r="O18" s="619"/>
      <c r="P18" s="619"/>
      <c r="Q18" s="620"/>
      <c r="R18" s="621">
        <v>1791</v>
      </c>
      <c r="S18" s="622"/>
      <c r="T18" s="622"/>
      <c r="U18" s="622"/>
      <c r="V18" s="622"/>
      <c r="W18" s="622"/>
      <c r="X18" s="622"/>
      <c r="Y18" s="623"/>
      <c r="Z18" s="659">
        <v>0</v>
      </c>
      <c r="AA18" s="659"/>
      <c r="AB18" s="659"/>
      <c r="AC18" s="659"/>
      <c r="AD18" s="660">
        <v>1791</v>
      </c>
      <c r="AE18" s="660"/>
      <c r="AF18" s="660"/>
      <c r="AG18" s="660"/>
      <c r="AH18" s="660"/>
      <c r="AI18" s="660"/>
      <c r="AJ18" s="660"/>
      <c r="AK18" s="660"/>
      <c r="AL18" s="624">
        <v>0.1</v>
      </c>
      <c r="AM18" s="625"/>
      <c r="AN18" s="625"/>
      <c r="AO18" s="661"/>
      <c r="AP18" s="618" t="s">
        <v>258</v>
      </c>
      <c r="AQ18" s="619"/>
      <c r="AR18" s="619"/>
      <c r="AS18" s="619"/>
      <c r="AT18" s="619"/>
      <c r="AU18" s="619"/>
      <c r="AV18" s="619"/>
      <c r="AW18" s="619"/>
      <c r="AX18" s="619"/>
      <c r="AY18" s="619"/>
      <c r="AZ18" s="619"/>
      <c r="BA18" s="619"/>
      <c r="BB18" s="619"/>
      <c r="BC18" s="619"/>
      <c r="BD18" s="619"/>
      <c r="BE18" s="619"/>
      <c r="BF18" s="620"/>
      <c r="BG18" s="621" t="s">
        <v>122</v>
      </c>
      <c r="BH18" s="622"/>
      <c r="BI18" s="622"/>
      <c r="BJ18" s="622"/>
      <c r="BK18" s="622"/>
      <c r="BL18" s="622"/>
      <c r="BM18" s="622"/>
      <c r="BN18" s="623"/>
      <c r="BO18" s="659" t="s">
        <v>122</v>
      </c>
      <c r="BP18" s="659"/>
      <c r="BQ18" s="659"/>
      <c r="BR18" s="659"/>
      <c r="BS18" s="660" t="s">
        <v>122</v>
      </c>
      <c r="BT18" s="660"/>
      <c r="BU18" s="660"/>
      <c r="BV18" s="660"/>
      <c r="BW18" s="660"/>
      <c r="BX18" s="660"/>
      <c r="BY18" s="660"/>
      <c r="BZ18" s="660"/>
      <c r="CA18" s="660"/>
      <c r="CB18" s="695"/>
      <c r="CD18" s="618" t="s">
        <v>259</v>
      </c>
      <c r="CE18" s="619"/>
      <c r="CF18" s="619"/>
      <c r="CG18" s="619"/>
      <c r="CH18" s="619"/>
      <c r="CI18" s="619"/>
      <c r="CJ18" s="619"/>
      <c r="CK18" s="619"/>
      <c r="CL18" s="619"/>
      <c r="CM18" s="619"/>
      <c r="CN18" s="619"/>
      <c r="CO18" s="619"/>
      <c r="CP18" s="619"/>
      <c r="CQ18" s="620"/>
      <c r="CR18" s="621" t="s">
        <v>122</v>
      </c>
      <c r="CS18" s="622"/>
      <c r="CT18" s="622"/>
      <c r="CU18" s="622"/>
      <c r="CV18" s="622"/>
      <c r="CW18" s="622"/>
      <c r="CX18" s="622"/>
      <c r="CY18" s="623"/>
      <c r="CZ18" s="659" t="s">
        <v>122</v>
      </c>
      <c r="DA18" s="659"/>
      <c r="DB18" s="659"/>
      <c r="DC18" s="659"/>
      <c r="DD18" s="627" t="s">
        <v>122</v>
      </c>
      <c r="DE18" s="622"/>
      <c r="DF18" s="622"/>
      <c r="DG18" s="622"/>
      <c r="DH18" s="622"/>
      <c r="DI18" s="622"/>
      <c r="DJ18" s="622"/>
      <c r="DK18" s="622"/>
      <c r="DL18" s="622"/>
      <c r="DM18" s="622"/>
      <c r="DN18" s="622"/>
      <c r="DO18" s="622"/>
      <c r="DP18" s="623"/>
      <c r="DQ18" s="627" t="s">
        <v>122</v>
      </c>
      <c r="DR18" s="622"/>
      <c r="DS18" s="622"/>
      <c r="DT18" s="622"/>
      <c r="DU18" s="622"/>
      <c r="DV18" s="622"/>
      <c r="DW18" s="622"/>
      <c r="DX18" s="622"/>
      <c r="DY18" s="622"/>
      <c r="DZ18" s="622"/>
      <c r="EA18" s="622"/>
      <c r="EB18" s="622"/>
      <c r="EC18" s="658"/>
    </row>
    <row r="19" spans="2:133" ht="11.25" customHeight="1" x14ac:dyDescent="0.15">
      <c r="B19" s="618" t="s">
        <v>260</v>
      </c>
      <c r="C19" s="619"/>
      <c r="D19" s="619"/>
      <c r="E19" s="619"/>
      <c r="F19" s="619"/>
      <c r="G19" s="619"/>
      <c r="H19" s="619"/>
      <c r="I19" s="619"/>
      <c r="J19" s="619"/>
      <c r="K19" s="619"/>
      <c r="L19" s="619"/>
      <c r="M19" s="619"/>
      <c r="N19" s="619"/>
      <c r="O19" s="619"/>
      <c r="P19" s="619"/>
      <c r="Q19" s="620"/>
      <c r="R19" s="621">
        <v>1791</v>
      </c>
      <c r="S19" s="622"/>
      <c r="T19" s="622"/>
      <c r="U19" s="622"/>
      <c r="V19" s="622"/>
      <c r="W19" s="622"/>
      <c r="X19" s="622"/>
      <c r="Y19" s="623"/>
      <c r="Z19" s="659">
        <v>0</v>
      </c>
      <c r="AA19" s="659"/>
      <c r="AB19" s="659"/>
      <c r="AC19" s="659"/>
      <c r="AD19" s="660">
        <v>1791</v>
      </c>
      <c r="AE19" s="660"/>
      <c r="AF19" s="660"/>
      <c r="AG19" s="660"/>
      <c r="AH19" s="660"/>
      <c r="AI19" s="660"/>
      <c r="AJ19" s="660"/>
      <c r="AK19" s="660"/>
      <c r="AL19" s="624">
        <v>0.1</v>
      </c>
      <c r="AM19" s="625"/>
      <c r="AN19" s="625"/>
      <c r="AO19" s="661"/>
      <c r="AP19" s="618" t="s">
        <v>261</v>
      </c>
      <c r="AQ19" s="619"/>
      <c r="AR19" s="619"/>
      <c r="AS19" s="619"/>
      <c r="AT19" s="619"/>
      <c r="AU19" s="619"/>
      <c r="AV19" s="619"/>
      <c r="AW19" s="619"/>
      <c r="AX19" s="619"/>
      <c r="AY19" s="619"/>
      <c r="AZ19" s="619"/>
      <c r="BA19" s="619"/>
      <c r="BB19" s="619"/>
      <c r="BC19" s="619"/>
      <c r="BD19" s="619"/>
      <c r="BE19" s="619"/>
      <c r="BF19" s="620"/>
      <c r="BG19" s="621">
        <v>24289</v>
      </c>
      <c r="BH19" s="622"/>
      <c r="BI19" s="622"/>
      <c r="BJ19" s="622"/>
      <c r="BK19" s="622"/>
      <c r="BL19" s="622"/>
      <c r="BM19" s="622"/>
      <c r="BN19" s="623"/>
      <c r="BO19" s="659">
        <v>9.8000000000000007</v>
      </c>
      <c r="BP19" s="659"/>
      <c r="BQ19" s="659"/>
      <c r="BR19" s="659"/>
      <c r="BS19" s="660" t="s">
        <v>122</v>
      </c>
      <c r="BT19" s="660"/>
      <c r="BU19" s="660"/>
      <c r="BV19" s="660"/>
      <c r="BW19" s="660"/>
      <c r="BX19" s="660"/>
      <c r="BY19" s="660"/>
      <c r="BZ19" s="660"/>
      <c r="CA19" s="660"/>
      <c r="CB19" s="695"/>
      <c r="CD19" s="618" t="s">
        <v>262</v>
      </c>
      <c r="CE19" s="619"/>
      <c r="CF19" s="619"/>
      <c r="CG19" s="619"/>
      <c r="CH19" s="619"/>
      <c r="CI19" s="619"/>
      <c r="CJ19" s="619"/>
      <c r="CK19" s="619"/>
      <c r="CL19" s="619"/>
      <c r="CM19" s="619"/>
      <c r="CN19" s="619"/>
      <c r="CO19" s="619"/>
      <c r="CP19" s="619"/>
      <c r="CQ19" s="620"/>
      <c r="CR19" s="621" t="s">
        <v>122</v>
      </c>
      <c r="CS19" s="622"/>
      <c r="CT19" s="622"/>
      <c r="CU19" s="622"/>
      <c r="CV19" s="622"/>
      <c r="CW19" s="622"/>
      <c r="CX19" s="622"/>
      <c r="CY19" s="623"/>
      <c r="CZ19" s="659" t="s">
        <v>122</v>
      </c>
      <c r="DA19" s="659"/>
      <c r="DB19" s="659"/>
      <c r="DC19" s="659"/>
      <c r="DD19" s="627" t="s">
        <v>122</v>
      </c>
      <c r="DE19" s="622"/>
      <c r="DF19" s="622"/>
      <c r="DG19" s="622"/>
      <c r="DH19" s="622"/>
      <c r="DI19" s="622"/>
      <c r="DJ19" s="622"/>
      <c r="DK19" s="622"/>
      <c r="DL19" s="622"/>
      <c r="DM19" s="622"/>
      <c r="DN19" s="622"/>
      <c r="DO19" s="622"/>
      <c r="DP19" s="623"/>
      <c r="DQ19" s="627" t="s">
        <v>122</v>
      </c>
      <c r="DR19" s="622"/>
      <c r="DS19" s="622"/>
      <c r="DT19" s="622"/>
      <c r="DU19" s="622"/>
      <c r="DV19" s="622"/>
      <c r="DW19" s="622"/>
      <c r="DX19" s="622"/>
      <c r="DY19" s="622"/>
      <c r="DZ19" s="622"/>
      <c r="EA19" s="622"/>
      <c r="EB19" s="622"/>
      <c r="EC19" s="658"/>
    </row>
    <row r="20" spans="2:133" ht="11.25" customHeight="1" x14ac:dyDescent="0.15">
      <c r="B20" s="696" t="s">
        <v>263</v>
      </c>
      <c r="C20" s="697"/>
      <c r="D20" s="697"/>
      <c r="E20" s="697"/>
      <c r="F20" s="697"/>
      <c r="G20" s="697"/>
      <c r="H20" s="697"/>
      <c r="I20" s="697"/>
      <c r="J20" s="697"/>
      <c r="K20" s="697"/>
      <c r="L20" s="697"/>
      <c r="M20" s="697"/>
      <c r="N20" s="697"/>
      <c r="O20" s="697"/>
      <c r="P20" s="697"/>
      <c r="Q20" s="698"/>
      <c r="R20" s="621" t="s">
        <v>122</v>
      </c>
      <c r="S20" s="622"/>
      <c r="T20" s="622"/>
      <c r="U20" s="622"/>
      <c r="V20" s="622"/>
      <c r="W20" s="622"/>
      <c r="X20" s="622"/>
      <c r="Y20" s="623"/>
      <c r="Z20" s="659" t="s">
        <v>122</v>
      </c>
      <c r="AA20" s="659"/>
      <c r="AB20" s="659"/>
      <c r="AC20" s="659"/>
      <c r="AD20" s="660" t="s">
        <v>122</v>
      </c>
      <c r="AE20" s="660"/>
      <c r="AF20" s="660"/>
      <c r="AG20" s="660"/>
      <c r="AH20" s="660"/>
      <c r="AI20" s="660"/>
      <c r="AJ20" s="660"/>
      <c r="AK20" s="660"/>
      <c r="AL20" s="624" t="s">
        <v>122</v>
      </c>
      <c r="AM20" s="625"/>
      <c r="AN20" s="625"/>
      <c r="AO20" s="661"/>
      <c r="AP20" s="618" t="s">
        <v>264</v>
      </c>
      <c r="AQ20" s="619"/>
      <c r="AR20" s="619"/>
      <c r="AS20" s="619"/>
      <c r="AT20" s="619"/>
      <c r="AU20" s="619"/>
      <c r="AV20" s="619"/>
      <c r="AW20" s="619"/>
      <c r="AX20" s="619"/>
      <c r="AY20" s="619"/>
      <c r="AZ20" s="619"/>
      <c r="BA20" s="619"/>
      <c r="BB20" s="619"/>
      <c r="BC20" s="619"/>
      <c r="BD20" s="619"/>
      <c r="BE20" s="619"/>
      <c r="BF20" s="620"/>
      <c r="BG20" s="621">
        <v>24289</v>
      </c>
      <c r="BH20" s="622"/>
      <c r="BI20" s="622"/>
      <c r="BJ20" s="622"/>
      <c r="BK20" s="622"/>
      <c r="BL20" s="622"/>
      <c r="BM20" s="622"/>
      <c r="BN20" s="623"/>
      <c r="BO20" s="659">
        <v>9.8000000000000007</v>
      </c>
      <c r="BP20" s="659"/>
      <c r="BQ20" s="659"/>
      <c r="BR20" s="659"/>
      <c r="BS20" s="660" t="s">
        <v>122</v>
      </c>
      <c r="BT20" s="660"/>
      <c r="BU20" s="660"/>
      <c r="BV20" s="660"/>
      <c r="BW20" s="660"/>
      <c r="BX20" s="660"/>
      <c r="BY20" s="660"/>
      <c r="BZ20" s="660"/>
      <c r="CA20" s="660"/>
      <c r="CB20" s="695"/>
      <c r="CD20" s="618" t="s">
        <v>265</v>
      </c>
      <c r="CE20" s="619"/>
      <c r="CF20" s="619"/>
      <c r="CG20" s="619"/>
      <c r="CH20" s="619"/>
      <c r="CI20" s="619"/>
      <c r="CJ20" s="619"/>
      <c r="CK20" s="619"/>
      <c r="CL20" s="619"/>
      <c r="CM20" s="619"/>
      <c r="CN20" s="619"/>
      <c r="CO20" s="619"/>
      <c r="CP20" s="619"/>
      <c r="CQ20" s="620"/>
      <c r="CR20" s="621">
        <v>4644816</v>
      </c>
      <c r="CS20" s="622"/>
      <c r="CT20" s="622"/>
      <c r="CU20" s="622"/>
      <c r="CV20" s="622"/>
      <c r="CW20" s="622"/>
      <c r="CX20" s="622"/>
      <c r="CY20" s="623"/>
      <c r="CZ20" s="659">
        <v>100</v>
      </c>
      <c r="DA20" s="659"/>
      <c r="DB20" s="659"/>
      <c r="DC20" s="659"/>
      <c r="DD20" s="627">
        <v>884819</v>
      </c>
      <c r="DE20" s="622"/>
      <c r="DF20" s="622"/>
      <c r="DG20" s="622"/>
      <c r="DH20" s="622"/>
      <c r="DI20" s="622"/>
      <c r="DJ20" s="622"/>
      <c r="DK20" s="622"/>
      <c r="DL20" s="622"/>
      <c r="DM20" s="622"/>
      <c r="DN20" s="622"/>
      <c r="DO20" s="622"/>
      <c r="DP20" s="623"/>
      <c r="DQ20" s="627">
        <v>2996923</v>
      </c>
      <c r="DR20" s="622"/>
      <c r="DS20" s="622"/>
      <c r="DT20" s="622"/>
      <c r="DU20" s="622"/>
      <c r="DV20" s="622"/>
      <c r="DW20" s="622"/>
      <c r="DX20" s="622"/>
      <c r="DY20" s="622"/>
      <c r="DZ20" s="622"/>
      <c r="EA20" s="622"/>
      <c r="EB20" s="622"/>
      <c r="EC20" s="658"/>
    </row>
    <row r="21" spans="2:133" ht="11.25" customHeight="1" x14ac:dyDescent="0.15">
      <c r="B21" s="618" t="s">
        <v>266</v>
      </c>
      <c r="C21" s="619"/>
      <c r="D21" s="619"/>
      <c r="E21" s="619"/>
      <c r="F21" s="619"/>
      <c r="G21" s="619"/>
      <c r="H21" s="619"/>
      <c r="I21" s="619"/>
      <c r="J21" s="619"/>
      <c r="K21" s="619"/>
      <c r="L21" s="619"/>
      <c r="M21" s="619"/>
      <c r="N21" s="619"/>
      <c r="O21" s="619"/>
      <c r="P21" s="619"/>
      <c r="Q21" s="620"/>
      <c r="R21" s="621">
        <v>1798333</v>
      </c>
      <c r="S21" s="622"/>
      <c r="T21" s="622"/>
      <c r="U21" s="622"/>
      <c r="V21" s="622"/>
      <c r="W21" s="622"/>
      <c r="X21" s="622"/>
      <c r="Y21" s="623"/>
      <c r="Z21" s="659">
        <v>37.5</v>
      </c>
      <c r="AA21" s="659"/>
      <c r="AB21" s="659"/>
      <c r="AC21" s="659"/>
      <c r="AD21" s="660">
        <v>1660228</v>
      </c>
      <c r="AE21" s="660"/>
      <c r="AF21" s="660"/>
      <c r="AG21" s="660"/>
      <c r="AH21" s="660"/>
      <c r="AI21" s="660"/>
      <c r="AJ21" s="660"/>
      <c r="AK21" s="660"/>
      <c r="AL21" s="624">
        <v>81.3</v>
      </c>
      <c r="AM21" s="625"/>
      <c r="AN21" s="625"/>
      <c r="AO21" s="661"/>
      <c r="AP21" s="618" t="s">
        <v>267</v>
      </c>
      <c r="AQ21" s="699"/>
      <c r="AR21" s="699"/>
      <c r="AS21" s="699"/>
      <c r="AT21" s="699"/>
      <c r="AU21" s="699"/>
      <c r="AV21" s="699"/>
      <c r="AW21" s="699"/>
      <c r="AX21" s="699"/>
      <c r="AY21" s="699"/>
      <c r="AZ21" s="699"/>
      <c r="BA21" s="699"/>
      <c r="BB21" s="699"/>
      <c r="BC21" s="699"/>
      <c r="BD21" s="699"/>
      <c r="BE21" s="699"/>
      <c r="BF21" s="700"/>
      <c r="BG21" s="621">
        <v>24289</v>
      </c>
      <c r="BH21" s="622"/>
      <c r="BI21" s="622"/>
      <c r="BJ21" s="622"/>
      <c r="BK21" s="622"/>
      <c r="BL21" s="622"/>
      <c r="BM21" s="622"/>
      <c r="BN21" s="623"/>
      <c r="BO21" s="659">
        <v>9.8000000000000007</v>
      </c>
      <c r="BP21" s="659"/>
      <c r="BQ21" s="659"/>
      <c r="BR21" s="659"/>
      <c r="BS21" s="660" t="s">
        <v>122</v>
      </c>
      <c r="BT21" s="660"/>
      <c r="BU21" s="660"/>
      <c r="BV21" s="660"/>
      <c r="BW21" s="660"/>
      <c r="BX21" s="660"/>
      <c r="BY21" s="660"/>
      <c r="BZ21" s="660"/>
      <c r="CA21" s="660"/>
      <c r="CB21" s="695"/>
      <c r="CD21" s="602"/>
      <c r="CE21" s="603"/>
      <c r="CF21" s="603"/>
      <c r="CG21" s="603"/>
      <c r="CH21" s="603"/>
      <c r="CI21" s="603"/>
      <c r="CJ21" s="603"/>
      <c r="CK21" s="603"/>
      <c r="CL21" s="603"/>
      <c r="CM21" s="603"/>
      <c r="CN21" s="603"/>
      <c r="CO21" s="603"/>
      <c r="CP21" s="603"/>
      <c r="CQ21" s="604"/>
      <c r="CR21" s="706"/>
      <c r="CS21" s="707"/>
      <c r="CT21" s="707"/>
      <c r="CU21" s="707"/>
      <c r="CV21" s="707"/>
      <c r="CW21" s="707"/>
      <c r="CX21" s="707"/>
      <c r="CY21" s="708"/>
      <c r="CZ21" s="709"/>
      <c r="DA21" s="709"/>
      <c r="DB21" s="709"/>
      <c r="DC21" s="709"/>
      <c r="DD21" s="710"/>
      <c r="DE21" s="707"/>
      <c r="DF21" s="707"/>
      <c r="DG21" s="707"/>
      <c r="DH21" s="707"/>
      <c r="DI21" s="707"/>
      <c r="DJ21" s="707"/>
      <c r="DK21" s="707"/>
      <c r="DL21" s="707"/>
      <c r="DM21" s="707"/>
      <c r="DN21" s="707"/>
      <c r="DO21" s="707"/>
      <c r="DP21" s="708"/>
      <c r="DQ21" s="710"/>
      <c r="DR21" s="707"/>
      <c r="DS21" s="707"/>
      <c r="DT21" s="707"/>
      <c r="DU21" s="707"/>
      <c r="DV21" s="707"/>
      <c r="DW21" s="707"/>
      <c r="DX21" s="707"/>
      <c r="DY21" s="707"/>
      <c r="DZ21" s="707"/>
      <c r="EA21" s="707"/>
      <c r="EB21" s="707"/>
      <c r="EC21" s="714"/>
    </row>
    <row r="22" spans="2:133" ht="11.25" customHeight="1" x14ac:dyDescent="0.15">
      <c r="B22" s="618" t="s">
        <v>268</v>
      </c>
      <c r="C22" s="619"/>
      <c r="D22" s="619"/>
      <c r="E22" s="619"/>
      <c r="F22" s="619"/>
      <c r="G22" s="619"/>
      <c r="H22" s="619"/>
      <c r="I22" s="619"/>
      <c r="J22" s="619"/>
      <c r="K22" s="619"/>
      <c r="L22" s="619"/>
      <c r="M22" s="619"/>
      <c r="N22" s="619"/>
      <c r="O22" s="619"/>
      <c r="P22" s="619"/>
      <c r="Q22" s="620"/>
      <c r="R22" s="621">
        <v>1660228</v>
      </c>
      <c r="S22" s="622"/>
      <c r="T22" s="622"/>
      <c r="U22" s="622"/>
      <c r="V22" s="622"/>
      <c r="W22" s="622"/>
      <c r="X22" s="622"/>
      <c r="Y22" s="623"/>
      <c r="Z22" s="659">
        <v>34.6</v>
      </c>
      <c r="AA22" s="659"/>
      <c r="AB22" s="659"/>
      <c r="AC22" s="659"/>
      <c r="AD22" s="660">
        <v>1660228</v>
      </c>
      <c r="AE22" s="660"/>
      <c r="AF22" s="660"/>
      <c r="AG22" s="660"/>
      <c r="AH22" s="660"/>
      <c r="AI22" s="660"/>
      <c r="AJ22" s="660"/>
      <c r="AK22" s="660"/>
      <c r="AL22" s="624">
        <v>81.3</v>
      </c>
      <c r="AM22" s="625"/>
      <c r="AN22" s="625"/>
      <c r="AO22" s="661"/>
      <c r="AP22" s="618" t="s">
        <v>269</v>
      </c>
      <c r="AQ22" s="699"/>
      <c r="AR22" s="699"/>
      <c r="AS22" s="699"/>
      <c r="AT22" s="699"/>
      <c r="AU22" s="699"/>
      <c r="AV22" s="699"/>
      <c r="AW22" s="699"/>
      <c r="AX22" s="699"/>
      <c r="AY22" s="699"/>
      <c r="AZ22" s="699"/>
      <c r="BA22" s="699"/>
      <c r="BB22" s="699"/>
      <c r="BC22" s="699"/>
      <c r="BD22" s="699"/>
      <c r="BE22" s="699"/>
      <c r="BF22" s="700"/>
      <c r="BG22" s="621" t="s">
        <v>122</v>
      </c>
      <c r="BH22" s="622"/>
      <c r="BI22" s="622"/>
      <c r="BJ22" s="622"/>
      <c r="BK22" s="622"/>
      <c r="BL22" s="622"/>
      <c r="BM22" s="622"/>
      <c r="BN22" s="623"/>
      <c r="BO22" s="659" t="s">
        <v>122</v>
      </c>
      <c r="BP22" s="659"/>
      <c r="BQ22" s="659"/>
      <c r="BR22" s="659"/>
      <c r="BS22" s="660" t="s">
        <v>122</v>
      </c>
      <c r="BT22" s="660"/>
      <c r="BU22" s="660"/>
      <c r="BV22" s="660"/>
      <c r="BW22" s="660"/>
      <c r="BX22" s="660"/>
      <c r="BY22" s="660"/>
      <c r="BZ22" s="660"/>
      <c r="CA22" s="660"/>
      <c r="CB22" s="695"/>
      <c r="CD22" s="679" t="s">
        <v>270</v>
      </c>
      <c r="CE22" s="680"/>
      <c r="CF22" s="680"/>
      <c r="CG22" s="680"/>
      <c r="CH22" s="680"/>
      <c r="CI22" s="680"/>
      <c r="CJ22" s="680"/>
      <c r="CK22" s="680"/>
      <c r="CL22" s="680"/>
      <c r="CM22" s="680"/>
      <c r="CN22" s="680"/>
      <c r="CO22" s="680"/>
      <c r="CP22" s="680"/>
      <c r="CQ22" s="680"/>
      <c r="CR22" s="680"/>
      <c r="CS22" s="680"/>
      <c r="CT22" s="680"/>
      <c r="CU22" s="680"/>
      <c r="CV22" s="680"/>
      <c r="CW22" s="680"/>
      <c r="CX22" s="680"/>
      <c r="CY22" s="680"/>
      <c r="CZ22" s="680"/>
      <c r="DA22" s="680"/>
      <c r="DB22" s="680"/>
      <c r="DC22" s="680"/>
      <c r="DD22" s="680"/>
      <c r="DE22" s="680"/>
      <c r="DF22" s="680"/>
      <c r="DG22" s="680"/>
      <c r="DH22" s="680"/>
      <c r="DI22" s="680"/>
      <c r="DJ22" s="680"/>
      <c r="DK22" s="680"/>
      <c r="DL22" s="680"/>
      <c r="DM22" s="680"/>
      <c r="DN22" s="680"/>
      <c r="DO22" s="680"/>
      <c r="DP22" s="680"/>
      <c r="DQ22" s="680"/>
      <c r="DR22" s="680"/>
      <c r="DS22" s="680"/>
      <c r="DT22" s="680"/>
      <c r="DU22" s="680"/>
      <c r="DV22" s="680"/>
      <c r="DW22" s="680"/>
      <c r="DX22" s="680"/>
      <c r="DY22" s="680"/>
      <c r="DZ22" s="680"/>
      <c r="EA22" s="680"/>
      <c r="EB22" s="680"/>
      <c r="EC22" s="681"/>
    </row>
    <row r="23" spans="2:133" ht="11.25" customHeight="1" x14ac:dyDescent="0.15">
      <c r="B23" s="618" t="s">
        <v>271</v>
      </c>
      <c r="C23" s="619"/>
      <c r="D23" s="619"/>
      <c r="E23" s="619"/>
      <c r="F23" s="619"/>
      <c r="G23" s="619"/>
      <c r="H23" s="619"/>
      <c r="I23" s="619"/>
      <c r="J23" s="619"/>
      <c r="K23" s="619"/>
      <c r="L23" s="619"/>
      <c r="M23" s="619"/>
      <c r="N23" s="619"/>
      <c r="O23" s="619"/>
      <c r="P23" s="619"/>
      <c r="Q23" s="620"/>
      <c r="R23" s="621">
        <v>138105</v>
      </c>
      <c r="S23" s="622"/>
      <c r="T23" s="622"/>
      <c r="U23" s="622"/>
      <c r="V23" s="622"/>
      <c r="W23" s="622"/>
      <c r="X23" s="622"/>
      <c r="Y23" s="623"/>
      <c r="Z23" s="659">
        <v>2.9</v>
      </c>
      <c r="AA23" s="659"/>
      <c r="AB23" s="659"/>
      <c r="AC23" s="659"/>
      <c r="AD23" s="660" t="s">
        <v>122</v>
      </c>
      <c r="AE23" s="660"/>
      <c r="AF23" s="660"/>
      <c r="AG23" s="660"/>
      <c r="AH23" s="660"/>
      <c r="AI23" s="660"/>
      <c r="AJ23" s="660"/>
      <c r="AK23" s="660"/>
      <c r="AL23" s="624" t="s">
        <v>122</v>
      </c>
      <c r="AM23" s="625"/>
      <c r="AN23" s="625"/>
      <c r="AO23" s="661"/>
      <c r="AP23" s="618" t="s">
        <v>272</v>
      </c>
      <c r="AQ23" s="699"/>
      <c r="AR23" s="699"/>
      <c r="AS23" s="699"/>
      <c r="AT23" s="699"/>
      <c r="AU23" s="699"/>
      <c r="AV23" s="699"/>
      <c r="AW23" s="699"/>
      <c r="AX23" s="699"/>
      <c r="AY23" s="699"/>
      <c r="AZ23" s="699"/>
      <c r="BA23" s="699"/>
      <c r="BB23" s="699"/>
      <c r="BC23" s="699"/>
      <c r="BD23" s="699"/>
      <c r="BE23" s="699"/>
      <c r="BF23" s="700"/>
      <c r="BG23" s="621" t="s">
        <v>122</v>
      </c>
      <c r="BH23" s="622"/>
      <c r="BI23" s="622"/>
      <c r="BJ23" s="622"/>
      <c r="BK23" s="622"/>
      <c r="BL23" s="622"/>
      <c r="BM23" s="622"/>
      <c r="BN23" s="623"/>
      <c r="BO23" s="659" t="s">
        <v>122</v>
      </c>
      <c r="BP23" s="659"/>
      <c r="BQ23" s="659"/>
      <c r="BR23" s="659"/>
      <c r="BS23" s="660" t="s">
        <v>122</v>
      </c>
      <c r="BT23" s="660"/>
      <c r="BU23" s="660"/>
      <c r="BV23" s="660"/>
      <c r="BW23" s="660"/>
      <c r="BX23" s="660"/>
      <c r="BY23" s="660"/>
      <c r="BZ23" s="660"/>
      <c r="CA23" s="660"/>
      <c r="CB23" s="695"/>
      <c r="CD23" s="679" t="s">
        <v>212</v>
      </c>
      <c r="CE23" s="680"/>
      <c r="CF23" s="680"/>
      <c r="CG23" s="680"/>
      <c r="CH23" s="680"/>
      <c r="CI23" s="680"/>
      <c r="CJ23" s="680"/>
      <c r="CK23" s="680"/>
      <c r="CL23" s="680"/>
      <c r="CM23" s="680"/>
      <c r="CN23" s="680"/>
      <c r="CO23" s="680"/>
      <c r="CP23" s="680"/>
      <c r="CQ23" s="681"/>
      <c r="CR23" s="679" t="s">
        <v>273</v>
      </c>
      <c r="CS23" s="680"/>
      <c r="CT23" s="680"/>
      <c r="CU23" s="680"/>
      <c r="CV23" s="680"/>
      <c r="CW23" s="680"/>
      <c r="CX23" s="680"/>
      <c r="CY23" s="681"/>
      <c r="CZ23" s="679" t="s">
        <v>274</v>
      </c>
      <c r="DA23" s="680"/>
      <c r="DB23" s="680"/>
      <c r="DC23" s="681"/>
      <c r="DD23" s="679" t="s">
        <v>275</v>
      </c>
      <c r="DE23" s="680"/>
      <c r="DF23" s="680"/>
      <c r="DG23" s="680"/>
      <c r="DH23" s="680"/>
      <c r="DI23" s="680"/>
      <c r="DJ23" s="680"/>
      <c r="DK23" s="681"/>
      <c r="DL23" s="711" t="s">
        <v>276</v>
      </c>
      <c r="DM23" s="712"/>
      <c r="DN23" s="712"/>
      <c r="DO23" s="712"/>
      <c r="DP23" s="712"/>
      <c r="DQ23" s="712"/>
      <c r="DR23" s="712"/>
      <c r="DS23" s="712"/>
      <c r="DT23" s="712"/>
      <c r="DU23" s="712"/>
      <c r="DV23" s="713"/>
      <c r="DW23" s="679" t="s">
        <v>277</v>
      </c>
      <c r="DX23" s="680"/>
      <c r="DY23" s="680"/>
      <c r="DZ23" s="680"/>
      <c r="EA23" s="680"/>
      <c r="EB23" s="680"/>
      <c r="EC23" s="681"/>
    </row>
    <row r="24" spans="2:133" ht="11.25" customHeight="1" x14ac:dyDescent="0.15">
      <c r="B24" s="618" t="s">
        <v>278</v>
      </c>
      <c r="C24" s="619"/>
      <c r="D24" s="619"/>
      <c r="E24" s="619"/>
      <c r="F24" s="619"/>
      <c r="G24" s="619"/>
      <c r="H24" s="619"/>
      <c r="I24" s="619"/>
      <c r="J24" s="619"/>
      <c r="K24" s="619"/>
      <c r="L24" s="619"/>
      <c r="M24" s="619"/>
      <c r="N24" s="619"/>
      <c r="O24" s="619"/>
      <c r="P24" s="619"/>
      <c r="Q24" s="620"/>
      <c r="R24" s="621" t="s">
        <v>122</v>
      </c>
      <c r="S24" s="622"/>
      <c r="T24" s="622"/>
      <c r="U24" s="622"/>
      <c r="V24" s="622"/>
      <c r="W24" s="622"/>
      <c r="X24" s="622"/>
      <c r="Y24" s="623"/>
      <c r="Z24" s="659" t="s">
        <v>122</v>
      </c>
      <c r="AA24" s="659"/>
      <c r="AB24" s="659"/>
      <c r="AC24" s="659"/>
      <c r="AD24" s="660" t="s">
        <v>122</v>
      </c>
      <c r="AE24" s="660"/>
      <c r="AF24" s="660"/>
      <c r="AG24" s="660"/>
      <c r="AH24" s="660"/>
      <c r="AI24" s="660"/>
      <c r="AJ24" s="660"/>
      <c r="AK24" s="660"/>
      <c r="AL24" s="624" t="s">
        <v>122</v>
      </c>
      <c r="AM24" s="625"/>
      <c r="AN24" s="625"/>
      <c r="AO24" s="661"/>
      <c r="AP24" s="618" t="s">
        <v>279</v>
      </c>
      <c r="AQ24" s="699"/>
      <c r="AR24" s="699"/>
      <c r="AS24" s="699"/>
      <c r="AT24" s="699"/>
      <c r="AU24" s="699"/>
      <c r="AV24" s="699"/>
      <c r="AW24" s="699"/>
      <c r="AX24" s="699"/>
      <c r="AY24" s="699"/>
      <c r="AZ24" s="699"/>
      <c r="BA24" s="699"/>
      <c r="BB24" s="699"/>
      <c r="BC24" s="699"/>
      <c r="BD24" s="699"/>
      <c r="BE24" s="699"/>
      <c r="BF24" s="700"/>
      <c r="BG24" s="621" t="s">
        <v>122</v>
      </c>
      <c r="BH24" s="622"/>
      <c r="BI24" s="622"/>
      <c r="BJ24" s="622"/>
      <c r="BK24" s="622"/>
      <c r="BL24" s="622"/>
      <c r="BM24" s="622"/>
      <c r="BN24" s="623"/>
      <c r="BO24" s="659" t="s">
        <v>122</v>
      </c>
      <c r="BP24" s="659"/>
      <c r="BQ24" s="659"/>
      <c r="BR24" s="659"/>
      <c r="BS24" s="660" t="s">
        <v>122</v>
      </c>
      <c r="BT24" s="660"/>
      <c r="BU24" s="660"/>
      <c r="BV24" s="660"/>
      <c r="BW24" s="660"/>
      <c r="BX24" s="660"/>
      <c r="BY24" s="660"/>
      <c r="BZ24" s="660"/>
      <c r="CA24" s="660"/>
      <c r="CB24" s="695"/>
      <c r="CD24" s="676" t="s">
        <v>280</v>
      </c>
      <c r="CE24" s="677"/>
      <c r="CF24" s="677"/>
      <c r="CG24" s="677"/>
      <c r="CH24" s="677"/>
      <c r="CI24" s="677"/>
      <c r="CJ24" s="677"/>
      <c r="CK24" s="677"/>
      <c r="CL24" s="677"/>
      <c r="CM24" s="677"/>
      <c r="CN24" s="677"/>
      <c r="CO24" s="677"/>
      <c r="CP24" s="677"/>
      <c r="CQ24" s="678"/>
      <c r="CR24" s="673">
        <v>1249561</v>
      </c>
      <c r="CS24" s="674"/>
      <c r="CT24" s="674"/>
      <c r="CU24" s="674"/>
      <c r="CV24" s="674"/>
      <c r="CW24" s="674"/>
      <c r="CX24" s="674"/>
      <c r="CY24" s="702"/>
      <c r="CZ24" s="703">
        <v>26.9</v>
      </c>
      <c r="DA24" s="685"/>
      <c r="DB24" s="685"/>
      <c r="DC24" s="705"/>
      <c r="DD24" s="701">
        <v>1064672</v>
      </c>
      <c r="DE24" s="674"/>
      <c r="DF24" s="674"/>
      <c r="DG24" s="674"/>
      <c r="DH24" s="674"/>
      <c r="DI24" s="674"/>
      <c r="DJ24" s="674"/>
      <c r="DK24" s="702"/>
      <c r="DL24" s="701">
        <v>954612</v>
      </c>
      <c r="DM24" s="674"/>
      <c r="DN24" s="674"/>
      <c r="DO24" s="674"/>
      <c r="DP24" s="674"/>
      <c r="DQ24" s="674"/>
      <c r="DR24" s="674"/>
      <c r="DS24" s="674"/>
      <c r="DT24" s="674"/>
      <c r="DU24" s="674"/>
      <c r="DV24" s="702"/>
      <c r="DW24" s="703">
        <v>46.6</v>
      </c>
      <c r="DX24" s="685"/>
      <c r="DY24" s="685"/>
      <c r="DZ24" s="685"/>
      <c r="EA24" s="685"/>
      <c r="EB24" s="685"/>
      <c r="EC24" s="704"/>
    </row>
    <row r="25" spans="2:133" ht="11.25" customHeight="1" x14ac:dyDescent="0.15">
      <c r="B25" s="618" t="s">
        <v>281</v>
      </c>
      <c r="C25" s="619"/>
      <c r="D25" s="619"/>
      <c r="E25" s="619"/>
      <c r="F25" s="619"/>
      <c r="G25" s="619"/>
      <c r="H25" s="619"/>
      <c r="I25" s="619"/>
      <c r="J25" s="619"/>
      <c r="K25" s="619"/>
      <c r="L25" s="619"/>
      <c r="M25" s="619"/>
      <c r="N25" s="619"/>
      <c r="O25" s="619"/>
      <c r="P25" s="619"/>
      <c r="Q25" s="620"/>
      <c r="R25" s="621">
        <v>2168313</v>
      </c>
      <c r="S25" s="622"/>
      <c r="T25" s="622"/>
      <c r="U25" s="622"/>
      <c r="V25" s="622"/>
      <c r="W25" s="622"/>
      <c r="X25" s="622"/>
      <c r="Y25" s="623"/>
      <c r="Z25" s="659">
        <v>45.2</v>
      </c>
      <c r="AA25" s="659"/>
      <c r="AB25" s="659"/>
      <c r="AC25" s="659"/>
      <c r="AD25" s="660">
        <v>2030208</v>
      </c>
      <c r="AE25" s="660"/>
      <c r="AF25" s="660"/>
      <c r="AG25" s="660"/>
      <c r="AH25" s="660"/>
      <c r="AI25" s="660"/>
      <c r="AJ25" s="660"/>
      <c r="AK25" s="660"/>
      <c r="AL25" s="624">
        <v>99.4</v>
      </c>
      <c r="AM25" s="625"/>
      <c r="AN25" s="625"/>
      <c r="AO25" s="661"/>
      <c r="AP25" s="618" t="s">
        <v>282</v>
      </c>
      <c r="AQ25" s="699"/>
      <c r="AR25" s="699"/>
      <c r="AS25" s="699"/>
      <c r="AT25" s="699"/>
      <c r="AU25" s="699"/>
      <c r="AV25" s="699"/>
      <c r="AW25" s="699"/>
      <c r="AX25" s="699"/>
      <c r="AY25" s="699"/>
      <c r="AZ25" s="699"/>
      <c r="BA25" s="699"/>
      <c r="BB25" s="699"/>
      <c r="BC25" s="699"/>
      <c r="BD25" s="699"/>
      <c r="BE25" s="699"/>
      <c r="BF25" s="700"/>
      <c r="BG25" s="621" t="s">
        <v>122</v>
      </c>
      <c r="BH25" s="622"/>
      <c r="BI25" s="622"/>
      <c r="BJ25" s="622"/>
      <c r="BK25" s="622"/>
      <c r="BL25" s="622"/>
      <c r="BM25" s="622"/>
      <c r="BN25" s="623"/>
      <c r="BO25" s="659" t="s">
        <v>122</v>
      </c>
      <c r="BP25" s="659"/>
      <c r="BQ25" s="659"/>
      <c r="BR25" s="659"/>
      <c r="BS25" s="660" t="s">
        <v>122</v>
      </c>
      <c r="BT25" s="660"/>
      <c r="BU25" s="660"/>
      <c r="BV25" s="660"/>
      <c r="BW25" s="660"/>
      <c r="BX25" s="660"/>
      <c r="BY25" s="660"/>
      <c r="BZ25" s="660"/>
      <c r="CA25" s="660"/>
      <c r="CB25" s="695"/>
      <c r="CD25" s="618" t="s">
        <v>283</v>
      </c>
      <c r="CE25" s="619"/>
      <c r="CF25" s="619"/>
      <c r="CG25" s="619"/>
      <c r="CH25" s="619"/>
      <c r="CI25" s="619"/>
      <c r="CJ25" s="619"/>
      <c r="CK25" s="619"/>
      <c r="CL25" s="619"/>
      <c r="CM25" s="619"/>
      <c r="CN25" s="619"/>
      <c r="CO25" s="619"/>
      <c r="CP25" s="619"/>
      <c r="CQ25" s="620"/>
      <c r="CR25" s="621">
        <v>528028</v>
      </c>
      <c r="CS25" s="634"/>
      <c r="CT25" s="634"/>
      <c r="CU25" s="634"/>
      <c r="CV25" s="634"/>
      <c r="CW25" s="634"/>
      <c r="CX25" s="634"/>
      <c r="CY25" s="635"/>
      <c r="CZ25" s="624">
        <v>11.4</v>
      </c>
      <c r="DA25" s="636"/>
      <c r="DB25" s="636"/>
      <c r="DC25" s="637"/>
      <c r="DD25" s="627">
        <v>468509</v>
      </c>
      <c r="DE25" s="634"/>
      <c r="DF25" s="634"/>
      <c r="DG25" s="634"/>
      <c r="DH25" s="634"/>
      <c r="DI25" s="634"/>
      <c r="DJ25" s="634"/>
      <c r="DK25" s="635"/>
      <c r="DL25" s="627">
        <v>458845</v>
      </c>
      <c r="DM25" s="634"/>
      <c r="DN25" s="634"/>
      <c r="DO25" s="634"/>
      <c r="DP25" s="634"/>
      <c r="DQ25" s="634"/>
      <c r="DR25" s="634"/>
      <c r="DS25" s="634"/>
      <c r="DT25" s="634"/>
      <c r="DU25" s="634"/>
      <c r="DV25" s="635"/>
      <c r="DW25" s="624">
        <v>22.4</v>
      </c>
      <c r="DX25" s="636"/>
      <c r="DY25" s="636"/>
      <c r="DZ25" s="636"/>
      <c r="EA25" s="636"/>
      <c r="EB25" s="636"/>
      <c r="EC25" s="648"/>
    </row>
    <row r="26" spans="2:133" ht="11.25" customHeight="1" x14ac:dyDescent="0.15">
      <c r="B26" s="618" t="s">
        <v>284</v>
      </c>
      <c r="C26" s="619"/>
      <c r="D26" s="619"/>
      <c r="E26" s="619"/>
      <c r="F26" s="619"/>
      <c r="G26" s="619"/>
      <c r="H26" s="619"/>
      <c r="I26" s="619"/>
      <c r="J26" s="619"/>
      <c r="K26" s="619"/>
      <c r="L26" s="619"/>
      <c r="M26" s="619"/>
      <c r="N26" s="619"/>
      <c r="O26" s="619"/>
      <c r="P26" s="619"/>
      <c r="Q26" s="620"/>
      <c r="R26" s="621" t="s">
        <v>122</v>
      </c>
      <c r="S26" s="622"/>
      <c r="T26" s="622"/>
      <c r="U26" s="622"/>
      <c r="V26" s="622"/>
      <c r="W26" s="622"/>
      <c r="X26" s="622"/>
      <c r="Y26" s="623"/>
      <c r="Z26" s="659" t="s">
        <v>122</v>
      </c>
      <c r="AA26" s="659"/>
      <c r="AB26" s="659"/>
      <c r="AC26" s="659"/>
      <c r="AD26" s="660" t="s">
        <v>122</v>
      </c>
      <c r="AE26" s="660"/>
      <c r="AF26" s="660"/>
      <c r="AG26" s="660"/>
      <c r="AH26" s="660"/>
      <c r="AI26" s="660"/>
      <c r="AJ26" s="660"/>
      <c r="AK26" s="660"/>
      <c r="AL26" s="624" t="s">
        <v>122</v>
      </c>
      <c r="AM26" s="625"/>
      <c r="AN26" s="625"/>
      <c r="AO26" s="661"/>
      <c r="AP26" s="618" t="s">
        <v>285</v>
      </c>
      <c r="AQ26" s="699"/>
      <c r="AR26" s="699"/>
      <c r="AS26" s="699"/>
      <c r="AT26" s="699"/>
      <c r="AU26" s="699"/>
      <c r="AV26" s="699"/>
      <c r="AW26" s="699"/>
      <c r="AX26" s="699"/>
      <c r="AY26" s="699"/>
      <c r="AZ26" s="699"/>
      <c r="BA26" s="699"/>
      <c r="BB26" s="699"/>
      <c r="BC26" s="699"/>
      <c r="BD26" s="699"/>
      <c r="BE26" s="699"/>
      <c r="BF26" s="700"/>
      <c r="BG26" s="621" t="s">
        <v>122</v>
      </c>
      <c r="BH26" s="622"/>
      <c r="BI26" s="622"/>
      <c r="BJ26" s="622"/>
      <c r="BK26" s="622"/>
      <c r="BL26" s="622"/>
      <c r="BM26" s="622"/>
      <c r="BN26" s="623"/>
      <c r="BO26" s="659" t="s">
        <v>122</v>
      </c>
      <c r="BP26" s="659"/>
      <c r="BQ26" s="659"/>
      <c r="BR26" s="659"/>
      <c r="BS26" s="660" t="s">
        <v>122</v>
      </c>
      <c r="BT26" s="660"/>
      <c r="BU26" s="660"/>
      <c r="BV26" s="660"/>
      <c r="BW26" s="660"/>
      <c r="BX26" s="660"/>
      <c r="BY26" s="660"/>
      <c r="BZ26" s="660"/>
      <c r="CA26" s="660"/>
      <c r="CB26" s="695"/>
      <c r="CD26" s="618" t="s">
        <v>286</v>
      </c>
      <c r="CE26" s="619"/>
      <c r="CF26" s="619"/>
      <c r="CG26" s="619"/>
      <c r="CH26" s="619"/>
      <c r="CI26" s="619"/>
      <c r="CJ26" s="619"/>
      <c r="CK26" s="619"/>
      <c r="CL26" s="619"/>
      <c r="CM26" s="619"/>
      <c r="CN26" s="619"/>
      <c r="CO26" s="619"/>
      <c r="CP26" s="619"/>
      <c r="CQ26" s="620"/>
      <c r="CR26" s="621">
        <v>292769</v>
      </c>
      <c r="CS26" s="622"/>
      <c r="CT26" s="622"/>
      <c r="CU26" s="622"/>
      <c r="CV26" s="622"/>
      <c r="CW26" s="622"/>
      <c r="CX26" s="622"/>
      <c r="CY26" s="623"/>
      <c r="CZ26" s="624">
        <v>6.3</v>
      </c>
      <c r="DA26" s="636"/>
      <c r="DB26" s="636"/>
      <c r="DC26" s="637"/>
      <c r="DD26" s="627">
        <v>247218</v>
      </c>
      <c r="DE26" s="622"/>
      <c r="DF26" s="622"/>
      <c r="DG26" s="622"/>
      <c r="DH26" s="622"/>
      <c r="DI26" s="622"/>
      <c r="DJ26" s="622"/>
      <c r="DK26" s="623"/>
      <c r="DL26" s="627" t="s">
        <v>122</v>
      </c>
      <c r="DM26" s="622"/>
      <c r="DN26" s="622"/>
      <c r="DO26" s="622"/>
      <c r="DP26" s="622"/>
      <c r="DQ26" s="622"/>
      <c r="DR26" s="622"/>
      <c r="DS26" s="622"/>
      <c r="DT26" s="622"/>
      <c r="DU26" s="622"/>
      <c r="DV26" s="623"/>
      <c r="DW26" s="624" t="s">
        <v>122</v>
      </c>
      <c r="DX26" s="636"/>
      <c r="DY26" s="636"/>
      <c r="DZ26" s="636"/>
      <c r="EA26" s="636"/>
      <c r="EB26" s="636"/>
      <c r="EC26" s="648"/>
    </row>
    <row r="27" spans="2:133" ht="11.25" customHeight="1" x14ac:dyDescent="0.15">
      <c r="B27" s="618" t="s">
        <v>287</v>
      </c>
      <c r="C27" s="619"/>
      <c r="D27" s="619"/>
      <c r="E27" s="619"/>
      <c r="F27" s="619"/>
      <c r="G27" s="619"/>
      <c r="H27" s="619"/>
      <c r="I27" s="619"/>
      <c r="J27" s="619"/>
      <c r="K27" s="619"/>
      <c r="L27" s="619"/>
      <c r="M27" s="619"/>
      <c r="N27" s="619"/>
      <c r="O27" s="619"/>
      <c r="P27" s="619"/>
      <c r="Q27" s="620"/>
      <c r="R27" s="621">
        <v>1804</v>
      </c>
      <c r="S27" s="622"/>
      <c r="T27" s="622"/>
      <c r="U27" s="622"/>
      <c r="V27" s="622"/>
      <c r="W27" s="622"/>
      <c r="X27" s="622"/>
      <c r="Y27" s="623"/>
      <c r="Z27" s="659">
        <v>0</v>
      </c>
      <c r="AA27" s="659"/>
      <c r="AB27" s="659"/>
      <c r="AC27" s="659"/>
      <c r="AD27" s="660" t="s">
        <v>122</v>
      </c>
      <c r="AE27" s="660"/>
      <c r="AF27" s="660"/>
      <c r="AG27" s="660"/>
      <c r="AH27" s="660"/>
      <c r="AI27" s="660"/>
      <c r="AJ27" s="660"/>
      <c r="AK27" s="660"/>
      <c r="AL27" s="624" t="s">
        <v>122</v>
      </c>
      <c r="AM27" s="625"/>
      <c r="AN27" s="625"/>
      <c r="AO27" s="661"/>
      <c r="AP27" s="618" t="s">
        <v>288</v>
      </c>
      <c r="AQ27" s="619"/>
      <c r="AR27" s="619"/>
      <c r="AS27" s="619"/>
      <c r="AT27" s="619"/>
      <c r="AU27" s="619"/>
      <c r="AV27" s="619"/>
      <c r="AW27" s="619"/>
      <c r="AX27" s="619"/>
      <c r="AY27" s="619"/>
      <c r="AZ27" s="619"/>
      <c r="BA27" s="619"/>
      <c r="BB27" s="619"/>
      <c r="BC27" s="619"/>
      <c r="BD27" s="619"/>
      <c r="BE27" s="619"/>
      <c r="BF27" s="620"/>
      <c r="BG27" s="621">
        <v>248858</v>
      </c>
      <c r="BH27" s="622"/>
      <c r="BI27" s="622"/>
      <c r="BJ27" s="622"/>
      <c r="BK27" s="622"/>
      <c r="BL27" s="622"/>
      <c r="BM27" s="622"/>
      <c r="BN27" s="623"/>
      <c r="BO27" s="659">
        <v>100</v>
      </c>
      <c r="BP27" s="659"/>
      <c r="BQ27" s="659"/>
      <c r="BR27" s="659"/>
      <c r="BS27" s="660" t="s">
        <v>122</v>
      </c>
      <c r="BT27" s="660"/>
      <c r="BU27" s="660"/>
      <c r="BV27" s="660"/>
      <c r="BW27" s="660"/>
      <c r="BX27" s="660"/>
      <c r="BY27" s="660"/>
      <c r="BZ27" s="660"/>
      <c r="CA27" s="660"/>
      <c r="CB27" s="695"/>
      <c r="CD27" s="618" t="s">
        <v>289</v>
      </c>
      <c r="CE27" s="619"/>
      <c r="CF27" s="619"/>
      <c r="CG27" s="619"/>
      <c r="CH27" s="619"/>
      <c r="CI27" s="619"/>
      <c r="CJ27" s="619"/>
      <c r="CK27" s="619"/>
      <c r="CL27" s="619"/>
      <c r="CM27" s="619"/>
      <c r="CN27" s="619"/>
      <c r="CO27" s="619"/>
      <c r="CP27" s="619"/>
      <c r="CQ27" s="620"/>
      <c r="CR27" s="621">
        <v>172873</v>
      </c>
      <c r="CS27" s="634"/>
      <c r="CT27" s="634"/>
      <c r="CU27" s="634"/>
      <c r="CV27" s="634"/>
      <c r="CW27" s="634"/>
      <c r="CX27" s="634"/>
      <c r="CY27" s="635"/>
      <c r="CZ27" s="624">
        <v>3.7</v>
      </c>
      <c r="DA27" s="636"/>
      <c r="DB27" s="636"/>
      <c r="DC27" s="637"/>
      <c r="DD27" s="627">
        <v>72767</v>
      </c>
      <c r="DE27" s="634"/>
      <c r="DF27" s="634"/>
      <c r="DG27" s="634"/>
      <c r="DH27" s="634"/>
      <c r="DI27" s="634"/>
      <c r="DJ27" s="634"/>
      <c r="DK27" s="635"/>
      <c r="DL27" s="627">
        <v>29423</v>
      </c>
      <c r="DM27" s="634"/>
      <c r="DN27" s="634"/>
      <c r="DO27" s="634"/>
      <c r="DP27" s="634"/>
      <c r="DQ27" s="634"/>
      <c r="DR27" s="634"/>
      <c r="DS27" s="634"/>
      <c r="DT27" s="634"/>
      <c r="DU27" s="634"/>
      <c r="DV27" s="635"/>
      <c r="DW27" s="624">
        <v>1.4</v>
      </c>
      <c r="DX27" s="636"/>
      <c r="DY27" s="636"/>
      <c r="DZ27" s="636"/>
      <c r="EA27" s="636"/>
      <c r="EB27" s="636"/>
      <c r="EC27" s="648"/>
    </row>
    <row r="28" spans="2:133" ht="11.25" customHeight="1" x14ac:dyDescent="0.15">
      <c r="B28" s="618" t="s">
        <v>290</v>
      </c>
      <c r="C28" s="619"/>
      <c r="D28" s="619"/>
      <c r="E28" s="619"/>
      <c r="F28" s="619"/>
      <c r="G28" s="619"/>
      <c r="H28" s="619"/>
      <c r="I28" s="619"/>
      <c r="J28" s="619"/>
      <c r="K28" s="619"/>
      <c r="L28" s="619"/>
      <c r="M28" s="619"/>
      <c r="N28" s="619"/>
      <c r="O28" s="619"/>
      <c r="P28" s="619"/>
      <c r="Q28" s="620"/>
      <c r="R28" s="621">
        <v>65230</v>
      </c>
      <c r="S28" s="622"/>
      <c r="T28" s="622"/>
      <c r="U28" s="622"/>
      <c r="V28" s="622"/>
      <c r="W28" s="622"/>
      <c r="X28" s="622"/>
      <c r="Y28" s="623"/>
      <c r="Z28" s="659">
        <v>1.4</v>
      </c>
      <c r="AA28" s="659"/>
      <c r="AB28" s="659"/>
      <c r="AC28" s="659"/>
      <c r="AD28" s="660">
        <v>969</v>
      </c>
      <c r="AE28" s="660"/>
      <c r="AF28" s="660"/>
      <c r="AG28" s="660"/>
      <c r="AH28" s="660"/>
      <c r="AI28" s="660"/>
      <c r="AJ28" s="660"/>
      <c r="AK28" s="660"/>
      <c r="AL28" s="624">
        <v>0</v>
      </c>
      <c r="AM28" s="625"/>
      <c r="AN28" s="625"/>
      <c r="AO28" s="661"/>
      <c r="AP28" s="618"/>
      <c r="AQ28" s="619"/>
      <c r="AR28" s="619"/>
      <c r="AS28" s="619"/>
      <c r="AT28" s="619"/>
      <c r="AU28" s="619"/>
      <c r="AV28" s="619"/>
      <c r="AW28" s="619"/>
      <c r="AX28" s="619"/>
      <c r="AY28" s="619"/>
      <c r="AZ28" s="619"/>
      <c r="BA28" s="619"/>
      <c r="BB28" s="619"/>
      <c r="BC28" s="619"/>
      <c r="BD28" s="619"/>
      <c r="BE28" s="619"/>
      <c r="BF28" s="620"/>
      <c r="BG28" s="621"/>
      <c r="BH28" s="622"/>
      <c r="BI28" s="622"/>
      <c r="BJ28" s="622"/>
      <c r="BK28" s="622"/>
      <c r="BL28" s="622"/>
      <c r="BM28" s="622"/>
      <c r="BN28" s="623"/>
      <c r="BO28" s="659"/>
      <c r="BP28" s="659"/>
      <c r="BQ28" s="659"/>
      <c r="BR28" s="659"/>
      <c r="BS28" s="627"/>
      <c r="BT28" s="622"/>
      <c r="BU28" s="622"/>
      <c r="BV28" s="622"/>
      <c r="BW28" s="622"/>
      <c r="BX28" s="622"/>
      <c r="BY28" s="622"/>
      <c r="BZ28" s="622"/>
      <c r="CA28" s="622"/>
      <c r="CB28" s="658"/>
      <c r="CD28" s="618" t="s">
        <v>291</v>
      </c>
      <c r="CE28" s="619"/>
      <c r="CF28" s="619"/>
      <c r="CG28" s="619"/>
      <c r="CH28" s="619"/>
      <c r="CI28" s="619"/>
      <c r="CJ28" s="619"/>
      <c r="CK28" s="619"/>
      <c r="CL28" s="619"/>
      <c r="CM28" s="619"/>
      <c r="CN28" s="619"/>
      <c r="CO28" s="619"/>
      <c r="CP28" s="619"/>
      <c r="CQ28" s="620"/>
      <c r="CR28" s="621">
        <v>548660</v>
      </c>
      <c r="CS28" s="622"/>
      <c r="CT28" s="622"/>
      <c r="CU28" s="622"/>
      <c r="CV28" s="622"/>
      <c r="CW28" s="622"/>
      <c r="CX28" s="622"/>
      <c r="CY28" s="623"/>
      <c r="CZ28" s="624">
        <v>11.8</v>
      </c>
      <c r="DA28" s="636"/>
      <c r="DB28" s="636"/>
      <c r="DC28" s="637"/>
      <c r="DD28" s="627">
        <v>523396</v>
      </c>
      <c r="DE28" s="622"/>
      <c r="DF28" s="622"/>
      <c r="DG28" s="622"/>
      <c r="DH28" s="622"/>
      <c r="DI28" s="622"/>
      <c r="DJ28" s="622"/>
      <c r="DK28" s="623"/>
      <c r="DL28" s="627">
        <v>466344</v>
      </c>
      <c r="DM28" s="622"/>
      <c r="DN28" s="622"/>
      <c r="DO28" s="622"/>
      <c r="DP28" s="622"/>
      <c r="DQ28" s="622"/>
      <c r="DR28" s="622"/>
      <c r="DS28" s="622"/>
      <c r="DT28" s="622"/>
      <c r="DU28" s="622"/>
      <c r="DV28" s="623"/>
      <c r="DW28" s="624">
        <v>22.8</v>
      </c>
      <c r="DX28" s="636"/>
      <c r="DY28" s="636"/>
      <c r="DZ28" s="636"/>
      <c r="EA28" s="636"/>
      <c r="EB28" s="636"/>
      <c r="EC28" s="648"/>
    </row>
    <row r="29" spans="2:133" ht="11.25" customHeight="1" x14ac:dyDescent="0.15">
      <c r="B29" s="618" t="s">
        <v>292</v>
      </c>
      <c r="C29" s="619"/>
      <c r="D29" s="619"/>
      <c r="E29" s="619"/>
      <c r="F29" s="619"/>
      <c r="G29" s="619"/>
      <c r="H29" s="619"/>
      <c r="I29" s="619"/>
      <c r="J29" s="619"/>
      <c r="K29" s="619"/>
      <c r="L29" s="619"/>
      <c r="M29" s="619"/>
      <c r="N29" s="619"/>
      <c r="O29" s="619"/>
      <c r="P29" s="619"/>
      <c r="Q29" s="620"/>
      <c r="R29" s="621">
        <v>7331</v>
      </c>
      <c r="S29" s="622"/>
      <c r="T29" s="622"/>
      <c r="U29" s="622"/>
      <c r="V29" s="622"/>
      <c r="W29" s="622"/>
      <c r="X29" s="622"/>
      <c r="Y29" s="623"/>
      <c r="Z29" s="659">
        <v>0.2</v>
      </c>
      <c r="AA29" s="659"/>
      <c r="AB29" s="659"/>
      <c r="AC29" s="659"/>
      <c r="AD29" s="660" t="s">
        <v>122</v>
      </c>
      <c r="AE29" s="660"/>
      <c r="AF29" s="660"/>
      <c r="AG29" s="660"/>
      <c r="AH29" s="660"/>
      <c r="AI29" s="660"/>
      <c r="AJ29" s="660"/>
      <c r="AK29" s="660"/>
      <c r="AL29" s="624" t="s">
        <v>122</v>
      </c>
      <c r="AM29" s="625"/>
      <c r="AN29" s="625"/>
      <c r="AO29" s="661"/>
      <c r="AP29" s="602"/>
      <c r="AQ29" s="603"/>
      <c r="AR29" s="603"/>
      <c r="AS29" s="603"/>
      <c r="AT29" s="603"/>
      <c r="AU29" s="603"/>
      <c r="AV29" s="603"/>
      <c r="AW29" s="603"/>
      <c r="AX29" s="603"/>
      <c r="AY29" s="603"/>
      <c r="AZ29" s="603"/>
      <c r="BA29" s="603"/>
      <c r="BB29" s="603"/>
      <c r="BC29" s="603"/>
      <c r="BD29" s="603"/>
      <c r="BE29" s="603"/>
      <c r="BF29" s="604"/>
      <c r="BG29" s="621"/>
      <c r="BH29" s="622"/>
      <c r="BI29" s="622"/>
      <c r="BJ29" s="622"/>
      <c r="BK29" s="622"/>
      <c r="BL29" s="622"/>
      <c r="BM29" s="622"/>
      <c r="BN29" s="623"/>
      <c r="BO29" s="659"/>
      <c r="BP29" s="659"/>
      <c r="BQ29" s="659"/>
      <c r="BR29" s="659"/>
      <c r="BS29" s="660"/>
      <c r="BT29" s="660"/>
      <c r="BU29" s="660"/>
      <c r="BV29" s="660"/>
      <c r="BW29" s="660"/>
      <c r="BX29" s="660"/>
      <c r="BY29" s="660"/>
      <c r="BZ29" s="660"/>
      <c r="CA29" s="660"/>
      <c r="CB29" s="695"/>
      <c r="CD29" s="640" t="s">
        <v>293</v>
      </c>
      <c r="CE29" s="641"/>
      <c r="CF29" s="618" t="s">
        <v>66</v>
      </c>
      <c r="CG29" s="619"/>
      <c r="CH29" s="619"/>
      <c r="CI29" s="619"/>
      <c r="CJ29" s="619"/>
      <c r="CK29" s="619"/>
      <c r="CL29" s="619"/>
      <c r="CM29" s="619"/>
      <c r="CN29" s="619"/>
      <c r="CO29" s="619"/>
      <c r="CP29" s="619"/>
      <c r="CQ29" s="620"/>
      <c r="CR29" s="621">
        <v>548632</v>
      </c>
      <c r="CS29" s="634"/>
      <c r="CT29" s="634"/>
      <c r="CU29" s="634"/>
      <c r="CV29" s="634"/>
      <c r="CW29" s="634"/>
      <c r="CX29" s="634"/>
      <c r="CY29" s="635"/>
      <c r="CZ29" s="624">
        <v>11.8</v>
      </c>
      <c r="DA29" s="636"/>
      <c r="DB29" s="636"/>
      <c r="DC29" s="637"/>
      <c r="DD29" s="627">
        <v>523368</v>
      </c>
      <c r="DE29" s="634"/>
      <c r="DF29" s="634"/>
      <c r="DG29" s="634"/>
      <c r="DH29" s="634"/>
      <c r="DI29" s="634"/>
      <c r="DJ29" s="634"/>
      <c r="DK29" s="635"/>
      <c r="DL29" s="627">
        <v>466316</v>
      </c>
      <c r="DM29" s="634"/>
      <c r="DN29" s="634"/>
      <c r="DO29" s="634"/>
      <c r="DP29" s="634"/>
      <c r="DQ29" s="634"/>
      <c r="DR29" s="634"/>
      <c r="DS29" s="634"/>
      <c r="DT29" s="634"/>
      <c r="DU29" s="634"/>
      <c r="DV29" s="635"/>
      <c r="DW29" s="624">
        <v>22.8</v>
      </c>
      <c r="DX29" s="636"/>
      <c r="DY29" s="636"/>
      <c r="DZ29" s="636"/>
      <c r="EA29" s="636"/>
      <c r="EB29" s="636"/>
      <c r="EC29" s="648"/>
    </row>
    <row r="30" spans="2:133" ht="11.25" customHeight="1" x14ac:dyDescent="0.15">
      <c r="B30" s="618" t="s">
        <v>294</v>
      </c>
      <c r="C30" s="619"/>
      <c r="D30" s="619"/>
      <c r="E30" s="619"/>
      <c r="F30" s="619"/>
      <c r="G30" s="619"/>
      <c r="H30" s="619"/>
      <c r="I30" s="619"/>
      <c r="J30" s="619"/>
      <c r="K30" s="619"/>
      <c r="L30" s="619"/>
      <c r="M30" s="619"/>
      <c r="N30" s="619"/>
      <c r="O30" s="619"/>
      <c r="P30" s="619"/>
      <c r="Q30" s="620"/>
      <c r="R30" s="621">
        <v>379539</v>
      </c>
      <c r="S30" s="622"/>
      <c r="T30" s="622"/>
      <c r="U30" s="622"/>
      <c r="V30" s="622"/>
      <c r="W30" s="622"/>
      <c r="X30" s="622"/>
      <c r="Y30" s="623"/>
      <c r="Z30" s="659">
        <v>7.9</v>
      </c>
      <c r="AA30" s="659"/>
      <c r="AB30" s="659"/>
      <c r="AC30" s="659"/>
      <c r="AD30" s="660" t="s">
        <v>122</v>
      </c>
      <c r="AE30" s="660"/>
      <c r="AF30" s="660"/>
      <c r="AG30" s="660"/>
      <c r="AH30" s="660"/>
      <c r="AI30" s="660"/>
      <c r="AJ30" s="660"/>
      <c r="AK30" s="660"/>
      <c r="AL30" s="624" t="s">
        <v>122</v>
      </c>
      <c r="AM30" s="625"/>
      <c r="AN30" s="625"/>
      <c r="AO30" s="661"/>
      <c r="AP30" s="679" t="s">
        <v>212</v>
      </c>
      <c r="AQ30" s="680"/>
      <c r="AR30" s="680"/>
      <c r="AS30" s="680"/>
      <c r="AT30" s="680"/>
      <c r="AU30" s="680"/>
      <c r="AV30" s="680"/>
      <c r="AW30" s="680"/>
      <c r="AX30" s="680"/>
      <c r="AY30" s="680"/>
      <c r="AZ30" s="680"/>
      <c r="BA30" s="680"/>
      <c r="BB30" s="680"/>
      <c r="BC30" s="680"/>
      <c r="BD30" s="680"/>
      <c r="BE30" s="680"/>
      <c r="BF30" s="681"/>
      <c r="BG30" s="679" t="s">
        <v>295</v>
      </c>
      <c r="BH30" s="693"/>
      <c r="BI30" s="693"/>
      <c r="BJ30" s="693"/>
      <c r="BK30" s="693"/>
      <c r="BL30" s="693"/>
      <c r="BM30" s="693"/>
      <c r="BN30" s="693"/>
      <c r="BO30" s="693"/>
      <c r="BP30" s="693"/>
      <c r="BQ30" s="694"/>
      <c r="BR30" s="679" t="s">
        <v>296</v>
      </c>
      <c r="BS30" s="693"/>
      <c r="BT30" s="693"/>
      <c r="BU30" s="693"/>
      <c r="BV30" s="693"/>
      <c r="BW30" s="693"/>
      <c r="BX30" s="693"/>
      <c r="BY30" s="693"/>
      <c r="BZ30" s="693"/>
      <c r="CA30" s="693"/>
      <c r="CB30" s="694"/>
      <c r="CD30" s="642"/>
      <c r="CE30" s="643"/>
      <c r="CF30" s="618" t="s">
        <v>297</v>
      </c>
      <c r="CG30" s="619"/>
      <c r="CH30" s="619"/>
      <c r="CI30" s="619"/>
      <c r="CJ30" s="619"/>
      <c r="CK30" s="619"/>
      <c r="CL30" s="619"/>
      <c r="CM30" s="619"/>
      <c r="CN30" s="619"/>
      <c r="CO30" s="619"/>
      <c r="CP30" s="619"/>
      <c r="CQ30" s="620"/>
      <c r="CR30" s="621">
        <v>538790</v>
      </c>
      <c r="CS30" s="622"/>
      <c r="CT30" s="622"/>
      <c r="CU30" s="622"/>
      <c r="CV30" s="622"/>
      <c r="CW30" s="622"/>
      <c r="CX30" s="622"/>
      <c r="CY30" s="623"/>
      <c r="CZ30" s="624">
        <v>11.6</v>
      </c>
      <c r="DA30" s="636"/>
      <c r="DB30" s="636"/>
      <c r="DC30" s="637"/>
      <c r="DD30" s="627">
        <v>515052</v>
      </c>
      <c r="DE30" s="622"/>
      <c r="DF30" s="622"/>
      <c r="DG30" s="622"/>
      <c r="DH30" s="622"/>
      <c r="DI30" s="622"/>
      <c r="DJ30" s="622"/>
      <c r="DK30" s="623"/>
      <c r="DL30" s="627">
        <v>458000</v>
      </c>
      <c r="DM30" s="622"/>
      <c r="DN30" s="622"/>
      <c r="DO30" s="622"/>
      <c r="DP30" s="622"/>
      <c r="DQ30" s="622"/>
      <c r="DR30" s="622"/>
      <c r="DS30" s="622"/>
      <c r="DT30" s="622"/>
      <c r="DU30" s="622"/>
      <c r="DV30" s="623"/>
      <c r="DW30" s="624">
        <v>22.3</v>
      </c>
      <c r="DX30" s="636"/>
      <c r="DY30" s="636"/>
      <c r="DZ30" s="636"/>
      <c r="EA30" s="636"/>
      <c r="EB30" s="636"/>
      <c r="EC30" s="648"/>
    </row>
    <row r="31" spans="2:133" ht="11.25" customHeight="1" x14ac:dyDescent="0.15">
      <c r="B31" s="696" t="s">
        <v>298</v>
      </c>
      <c r="C31" s="697"/>
      <c r="D31" s="697"/>
      <c r="E31" s="697"/>
      <c r="F31" s="697"/>
      <c r="G31" s="697"/>
      <c r="H31" s="697"/>
      <c r="I31" s="697"/>
      <c r="J31" s="697"/>
      <c r="K31" s="697"/>
      <c r="L31" s="697"/>
      <c r="M31" s="697"/>
      <c r="N31" s="697"/>
      <c r="O31" s="697"/>
      <c r="P31" s="697"/>
      <c r="Q31" s="698"/>
      <c r="R31" s="621" t="s">
        <v>122</v>
      </c>
      <c r="S31" s="622"/>
      <c r="T31" s="622"/>
      <c r="U31" s="622"/>
      <c r="V31" s="622"/>
      <c r="W31" s="622"/>
      <c r="X31" s="622"/>
      <c r="Y31" s="623"/>
      <c r="Z31" s="659" t="s">
        <v>122</v>
      </c>
      <c r="AA31" s="659"/>
      <c r="AB31" s="659"/>
      <c r="AC31" s="659"/>
      <c r="AD31" s="660" t="s">
        <v>122</v>
      </c>
      <c r="AE31" s="660"/>
      <c r="AF31" s="660"/>
      <c r="AG31" s="660"/>
      <c r="AH31" s="660"/>
      <c r="AI31" s="660"/>
      <c r="AJ31" s="660"/>
      <c r="AK31" s="660"/>
      <c r="AL31" s="624" t="s">
        <v>122</v>
      </c>
      <c r="AM31" s="625"/>
      <c r="AN31" s="625"/>
      <c r="AO31" s="661"/>
      <c r="AP31" s="687" t="s">
        <v>299</v>
      </c>
      <c r="AQ31" s="688"/>
      <c r="AR31" s="688"/>
      <c r="AS31" s="688"/>
      <c r="AT31" s="689" t="s">
        <v>300</v>
      </c>
      <c r="AU31" s="218"/>
      <c r="AV31" s="218"/>
      <c r="AW31" s="218"/>
      <c r="AX31" s="676" t="s">
        <v>178</v>
      </c>
      <c r="AY31" s="677"/>
      <c r="AZ31" s="677"/>
      <c r="BA31" s="677"/>
      <c r="BB31" s="677"/>
      <c r="BC31" s="677"/>
      <c r="BD31" s="677"/>
      <c r="BE31" s="677"/>
      <c r="BF31" s="678"/>
      <c r="BG31" s="683">
        <v>99.8</v>
      </c>
      <c r="BH31" s="684"/>
      <c r="BI31" s="684"/>
      <c r="BJ31" s="684"/>
      <c r="BK31" s="684"/>
      <c r="BL31" s="684"/>
      <c r="BM31" s="685">
        <v>99.2</v>
      </c>
      <c r="BN31" s="684"/>
      <c r="BO31" s="684"/>
      <c r="BP31" s="684"/>
      <c r="BQ31" s="686"/>
      <c r="BR31" s="683">
        <v>99.9</v>
      </c>
      <c r="BS31" s="684"/>
      <c r="BT31" s="684"/>
      <c r="BU31" s="684"/>
      <c r="BV31" s="684"/>
      <c r="BW31" s="684"/>
      <c r="BX31" s="685">
        <v>99.1</v>
      </c>
      <c r="BY31" s="684"/>
      <c r="BZ31" s="684"/>
      <c r="CA31" s="684"/>
      <c r="CB31" s="686"/>
      <c r="CD31" s="642"/>
      <c r="CE31" s="643"/>
      <c r="CF31" s="618" t="s">
        <v>301</v>
      </c>
      <c r="CG31" s="619"/>
      <c r="CH31" s="619"/>
      <c r="CI31" s="619"/>
      <c r="CJ31" s="619"/>
      <c r="CK31" s="619"/>
      <c r="CL31" s="619"/>
      <c r="CM31" s="619"/>
      <c r="CN31" s="619"/>
      <c r="CO31" s="619"/>
      <c r="CP31" s="619"/>
      <c r="CQ31" s="620"/>
      <c r="CR31" s="621">
        <v>9842</v>
      </c>
      <c r="CS31" s="634"/>
      <c r="CT31" s="634"/>
      <c r="CU31" s="634"/>
      <c r="CV31" s="634"/>
      <c r="CW31" s="634"/>
      <c r="CX31" s="634"/>
      <c r="CY31" s="635"/>
      <c r="CZ31" s="624">
        <v>0.2</v>
      </c>
      <c r="DA31" s="636"/>
      <c r="DB31" s="636"/>
      <c r="DC31" s="637"/>
      <c r="DD31" s="627">
        <v>8316</v>
      </c>
      <c r="DE31" s="634"/>
      <c r="DF31" s="634"/>
      <c r="DG31" s="634"/>
      <c r="DH31" s="634"/>
      <c r="DI31" s="634"/>
      <c r="DJ31" s="634"/>
      <c r="DK31" s="635"/>
      <c r="DL31" s="627">
        <v>8316</v>
      </c>
      <c r="DM31" s="634"/>
      <c r="DN31" s="634"/>
      <c r="DO31" s="634"/>
      <c r="DP31" s="634"/>
      <c r="DQ31" s="634"/>
      <c r="DR31" s="634"/>
      <c r="DS31" s="634"/>
      <c r="DT31" s="634"/>
      <c r="DU31" s="634"/>
      <c r="DV31" s="635"/>
      <c r="DW31" s="624">
        <v>0.4</v>
      </c>
      <c r="DX31" s="636"/>
      <c r="DY31" s="636"/>
      <c r="DZ31" s="636"/>
      <c r="EA31" s="636"/>
      <c r="EB31" s="636"/>
      <c r="EC31" s="648"/>
    </row>
    <row r="32" spans="2:133" ht="11.25" customHeight="1" x14ac:dyDescent="0.15">
      <c r="B32" s="618" t="s">
        <v>302</v>
      </c>
      <c r="C32" s="619"/>
      <c r="D32" s="619"/>
      <c r="E32" s="619"/>
      <c r="F32" s="619"/>
      <c r="G32" s="619"/>
      <c r="H32" s="619"/>
      <c r="I32" s="619"/>
      <c r="J32" s="619"/>
      <c r="K32" s="619"/>
      <c r="L32" s="619"/>
      <c r="M32" s="619"/>
      <c r="N32" s="619"/>
      <c r="O32" s="619"/>
      <c r="P32" s="619"/>
      <c r="Q32" s="620"/>
      <c r="R32" s="621">
        <v>291218</v>
      </c>
      <c r="S32" s="622"/>
      <c r="T32" s="622"/>
      <c r="U32" s="622"/>
      <c r="V32" s="622"/>
      <c r="W32" s="622"/>
      <c r="X32" s="622"/>
      <c r="Y32" s="623"/>
      <c r="Z32" s="659">
        <v>6.1</v>
      </c>
      <c r="AA32" s="659"/>
      <c r="AB32" s="659"/>
      <c r="AC32" s="659"/>
      <c r="AD32" s="660" t="s">
        <v>122</v>
      </c>
      <c r="AE32" s="660"/>
      <c r="AF32" s="660"/>
      <c r="AG32" s="660"/>
      <c r="AH32" s="660"/>
      <c r="AI32" s="660"/>
      <c r="AJ32" s="660"/>
      <c r="AK32" s="660"/>
      <c r="AL32" s="624" t="s">
        <v>122</v>
      </c>
      <c r="AM32" s="625"/>
      <c r="AN32" s="625"/>
      <c r="AO32" s="661"/>
      <c r="AP32" s="662"/>
      <c r="AQ32" s="663"/>
      <c r="AR32" s="663"/>
      <c r="AS32" s="663"/>
      <c r="AT32" s="690"/>
      <c r="AU32" s="214" t="s">
        <v>303</v>
      </c>
      <c r="AX32" s="618" t="s">
        <v>304</v>
      </c>
      <c r="AY32" s="619"/>
      <c r="AZ32" s="619"/>
      <c r="BA32" s="619"/>
      <c r="BB32" s="619"/>
      <c r="BC32" s="619"/>
      <c r="BD32" s="619"/>
      <c r="BE32" s="619"/>
      <c r="BF32" s="620"/>
      <c r="BG32" s="692">
        <v>99.9</v>
      </c>
      <c r="BH32" s="634"/>
      <c r="BI32" s="634"/>
      <c r="BJ32" s="634"/>
      <c r="BK32" s="634"/>
      <c r="BL32" s="634"/>
      <c r="BM32" s="625">
        <v>98.8</v>
      </c>
      <c r="BN32" s="634"/>
      <c r="BO32" s="634"/>
      <c r="BP32" s="634"/>
      <c r="BQ32" s="657"/>
      <c r="BR32" s="692">
        <v>99.7</v>
      </c>
      <c r="BS32" s="634"/>
      <c r="BT32" s="634"/>
      <c r="BU32" s="634"/>
      <c r="BV32" s="634"/>
      <c r="BW32" s="634"/>
      <c r="BX32" s="625">
        <v>98.5</v>
      </c>
      <c r="BY32" s="634"/>
      <c r="BZ32" s="634"/>
      <c r="CA32" s="634"/>
      <c r="CB32" s="657"/>
      <c r="CD32" s="644"/>
      <c r="CE32" s="645"/>
      <c r="CF32" s="618" t="s">
        <v>305</v>
      </c>
      <c r="CG32" s="619"/>
      <c r="CH32" s="619"/>
      <c r="CI32" s="619"/>
      <c r="CJ32" s="619"/>
      <c r="CK32" s="619"/>
      <c r="CL32" s="619"/>
      <c r="CM32" s="619"/>
      <c r="CN32" s="619"/>
      <c r="CO32" s="619"/>
      <c r="CP32" s="619"/>
      <c r="CQ32" s="620"/>
      <c r="CR32" s="621">
        <v>28</v>
      </c>
      <c r="CS32" s="622"/>
      <c r="CT32" s="622"/>
      <c r="CU32" s="622"/>
      <c r="CV32" s="622"/>
      <c r="CW32" s="622"/>
      <c r="CX32" s="622"/>
      <c r="CY32" s="623"/>
      <c r="CZ32" s="624">
        <v>0</v>
      </c>
      <c r="DA32" s="636"/>
      <c r="DB32" s="636"/>
      <c r="DC32" s="637"/>
      <c r="DD32" s="627">
        <v>28</v>
      </c>
      <c r="DE32" s="622"/>
      <c r="DF32" s="622"/>
      <c r="DG32" s="622"/>
      <c r="DH32" s="622"/>
      <c r="DI32" s="622"/>
      <c r="DJ32" s="622"/>
      <c r="DK32" s="623"/>
      <c r="DL32" s="627">
        <v>28</v>
      </c>
      <c r="DM32" s="622"/>
      <c r="DN32" s="622"/>
      <c r="DO32" s="622"/>
      <c r="DP32" s="622"/>
      <c r="DQ32" s="622"/>
      <c r="DR32" s="622"/>
      <c r="DS32" s="622"/>
      <c r="DT32" s="622"/>
      <c r="DU32" s="622"/>
      <c r="DV32" s="623"/>
      <c r="DW32" s="624">
        <v>0</v>
      </c>
      <c r="DX32" s="636"/>
      <c r="DY32" s="636"/>
      <c r="DZ32" s="636"/>
      <c r="EA32" s="636"/>
      <c r="EB32" s="636"/>
      <c r="EC32" s="648"/>
    </row>
    <row r="33" spans="2:133" ht="11.25" customHeight="1" x14ac:dyDescent="0.15">
      <c r="B33" s="618" t="s">
        <v>306</v>
      </c>
      <c r="C33" s="619"/>
      <c r="D33" s="619"/>
      <c r="E33" s="619"/>
      <c r="F33" s="619"/>
      <c r="G33" s="619"/>
      <c r="H33" s="619"/>
      <c r="I33" s="619"/>
      <c r="J33" s="619"/>
      <c r="K33" s="619"/>
      <c r="L33" s="619"/>
      <c r="M33" s="619"/>
      <c r="N33" s="619"/>
      <c r="O33" s="619"/>
      <c r="P33" s="619"/>
      <c r="Q33" s="620"/>
      <c r="R33" s="621">
        <v>8455</v>
      </c>
      <c r="S33" s="622"/>
      <c r="T33" s="622"/>
      <c r="U33" s="622"/>
      <c r="V33" s="622"/>
      <c r="W33" s="622"/>
      <c r="X33" s="622"/>
      <c r="Y33" s="623"/>
      <c r="Z33" s="659">
        <v>0.2</v>
      </c>
      <c r="AA33" s="659"/>
      <c r="AB33" s="659"/>
      <c r="AC33" s="659"/>
      <c r="AD33" s="660">
        <v>7054</v>
      </c>
      <c r="AE33" s="660"/>
      <c r="AF33" s="660"/>
      <c r="AG33" s="660"/>
      <c r="AH33" s="660"/>
      <c r="AI33" s="660"/>
      <c r="AJ33" s="660"/>
      <c r="AK33" s="660"/>
      <c r="AL33" s="624">
        <v>0.3</v>
      </c>
      <c r="AM33" s="625"/>
      <c r="AN33" s="625"/>
      <c r="AO33" s="661"/>
      <c r="AP33" s="664"/>
      <c r="AQ33" s="665"/>
      <c r="AR33" s="665"/>
      <c r="AS33" s="665"/>
      <c r="AT33" s="691"/>
      <c r="AU33" s="219"/>
      <c r="AV33" s="219"/>
      <c r="AW33" s="219"/>
      <c r="AX33" s="602" t="s">
        <v>307</v>
      </c>
      <c r="AY33" s="603"/>
      <c r="AZ33" s="603"/>
      <c r="BA33" s="603"/>
      <c r="BB33" s="603"/>
      <c r="BC33" s="603"/>
      <c r="BD33" s="603"/>
      <c r="BE33" s="603"/>
      <c r="BF33" s="604"/>
      <c r="BG33" s="682">
        <v>99.7</v>
      </c>
      <c r="BH33" s="606"/>
      <c r="BI33" s="606"/>
      <c r="BJ33" s="606"/>
      <c r="BK33" s="606"/>
      <c r="BL33" s="606"/>
      <c r="BM33" s="652">
        <v>99.4</v>
      </c>
      <c r="BN33" s="606"/>
      <c r="BO33" s="606"/>
      <c r="BP33" s="606"/>
      <c r="BQ33" s="669"/>
      <c r="BR33" s="682">
        <v>100</v>
      </c>
      <c r="BS33" s="606"/>
      <c r="BT33" s="606"/>
      <c r="BU33" s="606"/>
      <c r="BV33" s="606"/>
      <c r="BW33" s="606"/>
      <c r="BX33" s="652">
        <v>99.5</v>
      </c>
      <c r="BY33" s="606"/>
      <c r="BZ33" s="606"/>
      <c r="CA33" s="606"/>
      <c r="CB33" s="669"/>
      <c r="CD33" s="618" t="s">
        <v>308</v>
      </c>
      <c r="CE33" s="619"/>
      <c r="CF33" s="619"/>
      <c r="CG33" s="619"/>
      <c r="CH33" s="619"/>
      <c r="CI33" s="619"/>
      <c r="CJ33" s="619"/>
      <c r="CK33" s="619"/>
      <c r="CL33" s="619"/>
      <c r="CM33" s="619"/>
      <c r="CN33" s="619"/>
      <c r="CO33" s="619"/>
      <c r="CP33" s="619"/>
      <c r="CQ33" s="620"/>
      <c r="CR33" s="621">
        <v>2510436</v>
      </c>
      <c r="CS33" s="634"/>
      <c r="CT33" s="634"/>
      <c r="CU33" s="634"/>
      <c r="CV33" s="634"/>
      <c r="CW33" s="634"/>
      <c r="CX33" s="634"/>
      <c r="CY33" s="635"/>
      <c r="CZ33" s="624">
        <v>54</v>
      </c>
      <c r="DA33" s="636"/>
      <c r="DB33" s="636"/>
      <c r="DC33" s="637"/>
      <c r="DD33" s="627">
        <v>1779336</v>
      </c>
      <c r="DE33" s="634"/>
      <c r="DF33" s="634"/>
      <c r="DG33" s="634"/>
      <c r="DH33" s="634"/>
      <c r="DI33" s="634"/>
      <c r="DJ33" s="634"/>
      <c r="DK33" s="635"/>
      <c r="DL33" s="627">
        <v>902726</v>
      </c>
      <c r="DM33" s="634"/>
      <c r="DN33" s="634"/>
      <c r="DO33" s="634"/>
      <c r="DP33" s="634"/>
      <c r="DQ33" s="634"/>
      <c r="DR33" s="634"/>
      <c r="DS33" s="634"/>
      <c r="DT33" s="634"/>
      <c r="DU33" s="634"/>
      <c r="DV33" s="635"/>
      <c r="DW33" s="624">
        <v>44</v>
      </c>
      <c r="DX33" s="636"/>
      <c r="DY33" s="636"/>
      <c r="DZ33" s="636"/>
      <c r="EA33" s="636"/>
      <c r="EB33" s="636"/>
      <c r="EC33" s="648"/>
    </row>
    <row r="34" spans="2:133" ht="11.25" customHeight="1" x14ac:dyDescent="0.15">
      <c r="B34" s="618" t="s">
        <v>309</v>
      </c>
      <c r="C34" s="619"/>
      <c r="D34" s="619"/>
      <c r="E34" s="619"/>
      <c r="F34" s="619"/>
      <c r="G34" s="619"/>
      <c r="H34" s="619"/>
      <c r="I34" s="619"/>
      <c r="J34" s="619"/>
      <c r="K34" s="619"/>
      <c r="L34" s="619"/>
      <c r="M34" s="619"/>
      <c r="N34" s="619"/>
      <c r="O34" s="619"/>
      <c r="P34" s="619"/>
      <c r="Q34" s="620"/>
      <c r="R34" s="621">
        <v>1022828</v>
      </c>
      <c r="S34" s="622"/>
      <c r="T34" s="622"/>
      <c r="U34" s="622"/>
      <c r="V34" s="622"/>
      <c r="W34" s="622"/>
      <c r="X34" s="622"/>
      <c r="Y34" s="623"/>
      <c r="Z34" s="659">
        <v>21.3</v>
      </c>
      <c r="AA34" s="659"/>
      <c r="AB34" s="659"/>
      <c r="AC34" s="659"/>
      <c r="AD34" s="660" t="s">
        <v>122</v>
      </c>
      <c r="AE34" s="660"/>
      <c r="AF34" s="660"/>
      <c r="AG34" s="660"/>
      <c r="AH34" s="660"/>
      <c r="AI34" s="660"/>
      <c r="AJ34" s="660"/>
      <c r="AK34" s="660"/>
      <c r="AL34" s="624" t="s">
        <v>122</v>
      </c>
      <c r="AM34" s="625"/>
      <c r="AN34" s="625"/>
      <c r="AO34" s="661"/>
      <c r="AP34" s="220"/>
      <c r="AQ34" s="221"/>
      <c r="AS34" s="218"/>
      <c r="AT34" s="218"/>
      <c r="AU34" s="218"/>
      <c r="AV34" s="218"/>
      <c r="AW34" s="218"/>
      <c r="AX34" s="218"/>
      <c r="AY34" s="218"/>
      <c r="AZ34" s="218"/>
      <c r="BA34" s="218"/>
      <c r="BB34" s="218"/>
      <c r="BC34" s="218"/>
      <c r="BD34" s="218"/>
      <c r="BE34" s="218"/>
      <c r="BF34" s="218"/>
      <c r="BG34" s="221"/>
      <c r="BH34" s="221"/>
      <c r="BI34" s="221"/>
      <c r="BJ34" s="221"/>
      <c r="BK34" s="221"/>
      <c r="BL34" s="221"/>
      <c r="BM34" s="221"/>
      <c r="BN34" s="221"/>
      <c r="BO34" s="221"/>
      <c r="BP34" s="221"/>
      <c r="BQ34" s="221"/>
      <c r="BR34" s="221"/>
      <c r="BS34" s="221"/>
      <c r="BT34" s="221"/>
      <c r="BU34" s="221"/>
      <c r="BV34" s="221"/>
      <c r="BW34" s="221"/>
      <c r="BX34" s="221"/>
      <c r="BY34" s="221"/>
      <c r="BZ34" s="221"/>
      <c r="CA34" s="221"/>
      <c r="CB34" s="221"/>
      <c r="CD34" s="618" t="s">
        <v>310</v>
      </c>
      <c r="CE34" s="619"/>
      <c r="CF34" s="619"/>
      <c r="CG34" s="619"/>
      <c r="CH34" s="619"/>
      <c r="CI34" s="619"/>
      <c r="CJ34" s="619"/>
      <c r="CK34" s="619"/>
      <c r="CL34" s="619"/>
      <c r="CM34" s="619"/>
      <c r="CN34" s="619"/>
      <c r="CO34" s="619"/>
      <c r="CP34" s="619"/>
      <c r="CQ34" s="620"/>
      <c r="CR34" s="621">
        <v>851408</v>
      </c>
      <c r="CS34" s="622"/>
      <c r="CT34" s="622"/>
      <c r="CU34" s="622"/>
      <c r="CV34" s="622"/>
      <c r="CW34" s="622"/>
      <c r="CX34" s="622"/>
      <c r="CY34" s="623"/>
      <c r="CZ34" s="624">
        <v>18.3</v>
      </c>
      <c r="DA34" s="636"/>
      <c r="DB34" s="636"/>
      <c r="DC34" s="637"/>
      <c r="DD34" s="627">
        <v>736102</v>
      </c>
      <c r="DE34" s="622"/>
      <c r="DF34" s="622"/>
      <c r="DG34" s="622"/>
      <c r="DH34" s="622"/>
      <c r="DI34" s="622"/>
      <c r="DJ34" s="622"/>
      <c r="DK34" s="623"/>
      <c r="DL34" s="627">
        <v>485881</v>
      </c>
      <c r="DM34" s="622"/>
      <c r="DN34" s="622"/>
      <c r="DO34" s="622"/>
      <c r="DP34" s="622"/>
      <c r="DQ34" s="622"/>
      <c r="DR34" s="622"/>
      <c r="DS34" s="622"/>
      <c r="DT34" s="622"/>
      <c r="DU34" s="622"/>
      <c r="DV34" s="623"/>
      <c r="DW34" s="624">
        <v>23.7</v>
      </c>
      <c r="DX34" s="636"/>
      <c r="DY34" s="636"/>
      <c r="DZ34" s="636"/>
      <c r="EA34" s="636"/>
      <c r="EB34" s="636"/>
      <c r="EC34" s="648"/>
    </row>
    <row r="35" spans="2:133" ht="11.25" customHeight="1" x14ac:dyDescent="0.15">
      <c r="B35" s="618" t="s">
        <v>311</v>
      </c>
      <c r="C35" s="619"/>
      <c r="D35" s="619"/>
      <c r="E35" s="619"/>
      <c r="F35" s="619"/>
      <c r="G35" s="619"/>
      <c r="H35" s="619"/>
      <c r="I35" s="619"/>
      <c r="J35" s="619"/>
      <c r="K35" s="619"/>
      <c r="L35" s="619"/>
      <c r="M35" s="619"/>
      <c r="N35" s="619"/>
      <c r="O35" s="619"/>
      <c r="P35" s="619"/>
      <c r="Q35" s="620"/>
      <c r="R35" s="621">
        <v>174440</v>
      </c>
      <c r="S35" s="622"/>
      <c r="T35" s="622"/>
      <c r="U35" s="622"/>
      <c r="V35" s="622"/>
      <c r="W35" s="622"/>
      <c r="X35" s="622"/>
      <c r="Y35" s="623"/>
      <c r="Z35" s="659">
        <v>3.6</v>
      </c>
      <c r="AA35" s="659"/>
      <c r="AB35" s="659"/>
      <c r="AC35" s="659"/>
      <c r="AD35" s="660" t="s">
        <v>122</v>
      </c>
      <c r="AE35" s="660"/>
      <c r="AF35" s="660"/>
      <c r="AG35" s="660"/>
      <c r="AH35" s="660"/>
      <c r="AI35" s="660"/>
      <c r="AJ35" s="660"/>
      <c r="AK35" s="660"/>
      <c r="AL35" s="624" t="s">
        <v>122</v>
      </c>
      <c r="AM35" s="625"/>
      <c r="AN35" s="625"/>
      <c r="AO35" s="661"/>
      <c r="AP35" s="222"/>
      <c r="AQ35" s="679" t="s">
        <v>312</v>
      </c>
      <c r="AR35" s="680"/>
      <c r="AS35" s="680"/>
      <c r="AT35" s="680"/>
      <c r="AU35" s="680"/>
      <c r="AV35" s="680"/>
      <c r="AW35" s="680"/>
      <c r="AX35" s="680"/>
      <c r="AY35" s="680"/>
      <c r="AZ35" s="680"/>
      <c r="BA35" s="680"/>
      <c r="BB35" s="680"/>
      <c r="BC35" s="680"/>
      <c r="BD35" s="680"/>
      <c r="BE35" s="680"/>
      <c r="BF35" s="681"/>
      <c r="BG35" s="679" t="s">
        <v>313</v>
      </c>
      <c r="BH35" s="680"/>
      <c r="BI35" s="680"/>
      <c r="BJ35" s="680"/>
      <c r="BK35" s="680"/>
      <c r="BL35" s="680"/>
      <c r="BM35" s="680"/>
      <c r="BN35" s="680"/>
      <c r="BO35" s="680"/>
      <c r="BP35" s="680"/>
      <c r="BQ35" s="680"/>
      <c r="BR35" s="680"/>
      <c r="BS35" s="680"/>
      <c r="BT35" s="680"/>
      <c r="BU35" s="680"/>
      <c r="BV35" s="680"/>
      <c r="BW35" s="680"/>
      <c r="BX35" s="680"/>
      <c r="BY35" s="680"/>
      <c r="BZ35" s="680"/>
      <c r="CA35" s="680"/>
      <c r="CB35" s="681"/>
      <c r="CD35" s="618" t="s">
        <v>314</v>
      </c>
      <c r="CE35" s="619"/>
      <c r="CF35" s="619"/>
      <c r="CG35" s="619"/>
      <c r="CH35" s="619"/>
      <c r="CI35" s="619"/>
      <c r="CJ35" s="619"/>
      <c r="CK35" s="619"/>
      <c r="CL35" s="619"/>
      <c r="CM35" s="619"/>
      <c r="CN35" s="619"/>
      <c r="CO35" s="619"/>
      <c r="CP35" s="619"/>
      <c r="CQ35" s="620"/>
      <c r="CR35" s="621">
        <v>48830</v>
      </c>
      <c r="CS35" s="634"/>
      <c r="CT35" s="634"/>
      <c r="CU35" s="634"/>
      <c r="CV35" s="634"/>
      <c r="CW35" s="634"/>
      <c r="CX35" s="634"/>
      <c r="CY35" s="635"/>
      <c r="CZ35" s="624">
        <v>1.1000000000000001</v>
      </c>
      <c r="DA35" s="636"/>
      <c r="DB35" s="636"/>
      <c r="DC35" s="637"/>
      <c r="DD35" s="627">
        <v>40209</v>
      </c>
      <c r="DE35" s="634"/>
      <c r="DF35" s="634"/>
      <c r="DG35" s="634"/>
      <c r="DH35" s="634"/>
      <c r="DI35" s="634"/>
      <c r="DJ35" s="634"/>
      <c r="DK35" s="635"/>
      <c r="DL35" s="627">
        <v>27587</v>
      </c>
      <c r="DM35" s="634"/>
      <c r="DN35" s="634"/>
      <c r="DO35" s="634"/>
      <c r="DP35" s="634"/>
      <c r="DQ35" s="634"/>
      <c r="DR35" s="634"/>
      <c r="DS35" s="634"/>
      <c r="DT35" s="634"/>
      <c r="DU35" s="634"/>
      <c r="DV35" s="635"/>
      <c r="DW35" s="624">
        <v>1.3</v>
      </c>
      <c r="DX35" s="636"/>
      <c r="DY35" s="636"/>
      <c r="DZ35" s="636"/>
      <c r="EA35" s="636"/>
      <c r="EB35" s="636"/>
      <c r="EC35" s="648"/>
    </row>
    <row r="36" spans="2:133" ht="11.25" customHeight="1" x14ac:dyDescent="0.15">
      <c r="B36" s="618" t="s">
        <v>315</v>
      </c>
      <c r="C36" s="619"/>
      <c r="D36" s="619"/>
      <c r="E36" s="619"/>
      <c r="F36" s="619"/>
      <c r="G36" s="619"/>
      <c r="H36" s="619"/>
      <c r="I36" s="619"/>
      <c r="J36" s="619"/>
      <c r="K36" s="619"/>
      <c r="L36" s="619"/>
      <c r="M36" s="619"/>
      <c r="N36" s="619"/>
      <c r="O36" s="619"/>
      <c r="P36" s="619"/>
      <c r="Q36" s="620"/>
      <c r="R36" s="621">
        <v>14541</v>
      </c>
      <c r="S36" s="622"/>
      <c r="T36" s="622"/>
      <c r="U36" s="622"/>
      <c r="V36" s="622"/>
      <c r="W36" s="622"/>
      <c r="X36" s="622"/>
      <c r="Y36" s="623"/>
      <c r="Z36" s="659">
        <v>0.3</v>
      </c>
      <c r="AA36" s="659"/>
      <c r="AB36" s="659"/>
      <c r="AC36" s="659"/>
      <c r="AD36" s="660" t="s">
        <v>122</v>
      </c>
      <c r="AE36" s="660"/>
      <c r="AF36" s="660"/>
      <c r="AG36" s="660"/>
      <c r="AH36" s="660"/>
      <c r="AI36" s="660"/>
      <c r="AJ36" s="660"/>
      <c r="AK36" s="660"/>
      <c r="AL36" s="624" t="s">
        <v>122</v>
      </c>
      <c r="AM36" s="625"/>
      <c r="AN36" s="625"/>
      <c r="AO36" s="661"/>
      <c r="AP36" s="222"/>
      <c r="AQ36" s="670" t="s">
        <v>316</v>
      </c>
      <c r="AR36" s="671"/>
      <c r="AS36" s="671"/>
      <c r="AT36" s="671"/>
      <c r="AU36" s="671"/>
      <c r="AV36" s="671"/>
      <c r="AW36" s="671"/>
      <c r="AX36" s="671"/>
      <c r="AY36" s="672"/>
      <c r="AZ36" s="673">
        <v>280976</v>
      </c>
      <c r="BA36" s="674"/>
      <c r="BB36" s="674"/>
      <c r="BC36" s="674"/>
      <c r="BD36" s="674"/>
      <c r="BE36" s="674"/>
      <c r="BF36" s="675"/>
      <c r="BG36" s="676" t="s">
        <v>317</v>
      </c>
      <c r="BH36" s="677"/>
      <c r="BI36" s="677"/>
      <c r="BJ36" s="677"/>
      <c r="BK36" s="677"/>
      <c r="BL36" s="677"/>
      <c r="BM36" s="677"/>
      <c r="BN36" s="677"/>
      <c r="BO36" s="677"/>
      <c r="BP36" s="677"/>
      <c r="BQ36" s="677"/>
      <c r="BR36" s="677"/>
      <c r="BS36" s="677"/>
      <c r="BT36" s="677"/>
      <c r="BU36" s="678"/>
      <c r="BV36" s="673">
        <v>2141</v>
      </c>
      <c r="BW36" s="674"/>
      <c r="BX36" s="674"/>
      <c r="BY36" s="674"/>
      <c r="BZ36" s="674"/>
      <c r="CA36" s="674"/>
      <c r="CB36" s="675"/>
      <c r="CD36" s="618" t="s">
        <v>318</v>
      </c>
      <c r="CE36" s="619"/>
      <c r="CF36" s="619"/>
      <c r="CG36" s="619"/>
      <c r="CH36" s="619"/>
      <c r="CI36" s="619"/>
      <c r="CJ36" s="619"/>
      <c r="CK36" s="619"/>
      <c r="CL36" s="619"/>
      <c r="CM36" s="619"/>
      <c r="CN36" s="619"/>
      <c r="CO36" s="619"/>
      <c r="CP36" s="619"/>
      <c r="CQ36" s="620"/>
      <c r="CR36" s="621">
        <v>924395</v>
      </c>
      <c r="CS36" s="622"/>
      <c r="CT36" s="622"/>
      <c r="CU36" s="622"/>
      <c r="CV36" s="622"/>
      <c r="CW36" s="622"/>
      <c r="CX36" s="622"/>
      <c r="CY36" s="623"/>
      <c r="CZ36" s="624">
        <v>19.899999999999999</v>
      </c>
      <c r="DA36" s="636"/>
      <c r="DB36" s="636"/>
      <c r="DC36" s="637"/>
      <c r="DD36" s="627">
        <v>627975</v>
      </c>
      <c r="DE36" s="622"/>
      <c r="DF36" s="622"/>
      <c r="DG36" s="622"/>
      <c r="DH36" s="622"/>
      <c r="DI36" s="622"/>
      <c r="DJ36" s="622"/>
      <c r="DK36" s="623"/>
      <c r="DL36" s="627">
        <v>238878</v>
      </c>
      <c r="DM36" s="622"/>
      <c r="DN36" s="622"/>
      <c r="DO36" s="622"/>
      <c r="DP36" s="622"/>
      <c r="DQ36" s="622"/>
      <c r="DR36" s="622"/>
      <c r="DS36" s="622"/>
      <c r="DT36" s="622"/>
      <c r="DU36" s="622"/>
      <c r="DV36" s="623"/>
      <c r="DW36" s="624">
        <v>11.7</v>
      </c>
      <c r="DX36" s="636"/>
      <c r="DY36" s="636"/>
      <c r="DZ36" s="636"/>
      <c r="EA36" s="636"/>
      <c r="EB36" s="636"/>
      <c r="EC36" s="648"/>
    </row>
    <row r="37" spans="2:133" ht="11.25" customHeight="1" x14ac:dyDescent="0.15">
      <c r="B37" s="618" t="s">
        <v>319</v>
      </c>
      <c r="C37" s="619"/>
      <c r="D37" s="619"/>
      <c r="E37" s="619"/>
      <c r="F37" s="619"/>
      <c r="G37" s="619"/>
      <c r="H37" s="619"/>
      <c r="I37" s="619"/>
      <c r="J37" s="619"/>
      <c r="K37" s="619"/>
      <c r="L37" s="619"/>
      <c r="M37" s="619"/>
      <c r="N37" s="619"/>
      <c r="O37" s="619"/>
      <c r="P37" s="619"/>
      <c r="Q37" s="620"/>
      <c r="R37" s="621">
        <v>118742</v>
      </c>
      <c r="S37" s="622"/>
      <c r="T37" s="622"/>
      <c r="U37" s="622"/>
      <c r="V37" s="622"/>
      <c r="W37" s="622"/>
      <c r="X37" s="622"/>
      <c r="Y37" s="623"/>
      <c r="Z37" s="659">
        <v>2.5</v>
      </c>
      <c r="AA37" s="659"/>
      <c r="AB37" s="659"/>
      <c r="AC37" s="659"/>
      <c r="AD37" s="660">
        <v>3975</v>
      </c>
      <c r="AE37" s="660"/>
      <c r="AF37" s="660"/>
      <c r="AG37" s="660"/>
      <c r="AH37" s="660"/>
      <c r="AI37" s="660"/>
      <c r="AJ37" s="660"/>
      <c r="AK37" s="660"/>
      <c r="AL37" s="624">
        <v>0.2</v>
      </c>
      <c r="AM37" s="625"/>
      <c r="AN37" s="625"/>
      <c r="AO37" s="661"/>
      <c r="AQ37" s="654" t="s">
        <v>320</v>
      </c>
      <c r="AR37" s="655"/>
      <c r="AS37" s="655"/>
      <c r="AT37" s="655"/>
      <c r="AU37" s="655"/>
      <c r="AV37" s="655"/>
      <c r="AW37" s="655"/>
      <c r="AX37" s="655"/>
      <c r="AY37" s="656"/>
      <c r="AZ37" s="621">
        <v>112270</v>
      </c>
      <c r="BA37" s="622"/>
      <c r="BB37" s="622"/>
      <c r="BC37" s="622"/>
      <c r="BD37" s="634"/>
      <c r="BE37" s="634"/>
      <c r="BF37" s="657"/>
      <c r="BG37" s="618" t="s">
        <v>321</v>
      </c>
      <c r="BH37" s="619"/>
      <c r="BI37" s="619"/>
      <c r="BJ37" s="619"/>
      <c r="BK37" s="619"/>
      <c r="BL37" s="619"/>
      <c r="BM37" s="619"/>
      <c r="BN37" s="619"/>
      <c r="BO37" s="619"/>
      <c r="BP37" s="619"/>
      <c r="BQ37" s="619"/>
      <c r="BR37" s="619"/>
      <c r="BS37" s="619"/>
      <c r="BT37" s="619"/>
      <c r="BU37" s="620"/>
      <c r="BV37" s="621">
        <v>1221</v>
      </c>
      <c r="BW37" s="622"/>
      <c r="BX37" s="622"/>
      <c r="BY37" s="622"/>
      <c r="BZ37" s="622"/>
      <c r="CA37" s="622"/>
      <c r="CB37" s="658"/>
      <c r="CD37" s="618" t="s">
        <v>322</v>
      </c>
      <c r="CE37" s="619"/>
      <c r="CF37" s="619"/>
      <c r="CG37" s="619"/>
      <c r="CH37" s="619"/>
      <c r="CI37" s="619"/>
      <c r="CJ37" s="619"/>
      <c r="CK37" s="619"/>
      <c r="CL37" s="619"/>
      <c r="CM37" s="619"/>
      <c r="CN37" s="619"/>
      <c r="CO37" s="619"/>
      <c r="CP37" s="619"/>
      <c r="CQ37" s="620"/>
      <c r="CR37" s="621">
        <v>262894</v>
      </c>
      <c r="CS37" s="634"/>
      <c r="CT37" s="634"/>
      <c r="CU37" s="634"/>
      <c r="CV37" s="634"/>
      <c r="CW37" s="634"/>
      <c r="CX37" s="634"/>
      <c r="CY37" s="635"/>
      <c r="CZ37" s="624">
        <v>5.7</v>
      </c>
      <c r="DA37" s="636"/>
      <c r="DB37" s="636"/>
      <c r="DC37" s="637"/>
      <c r="DD37" s="627">
        <v>163095</v>
      </c>
      <c r="DE37" s="634"/>
      <c r="DF37" s="634"/>
      <c r="DG37" s="634"/>
      <c r="DH37" s="634"/>
      <c r="DI37" s="634"/>
      <c r="DJ37" s="634"/>
      <c r="DK37" s="635"/>
      <c r="DL37" s="627">
        <v>157452</v>
      </c>
      <c r="DM37" s="634"/>
      <c r="DN37" s="634"/>
      <c r="DO37" s="634"/>
      <c r="DP37" s="634"/>
      <c r="DQ37" s="634"/>
      <c r="DR37" s="634"/>
      <c r="DS37" s="634"/>
      <c r="DT37" s="634"/>
      <c r="DU37" s="634"/>
      <c r="DV37" s="635"/>
      <c r="DW37" s="624">
        <v>7.7</v>
      </c>
      <c r="DX37" s="636"/>
      <c r="DY37" s="636"/>
      <c r="DZ37" s="636"/>
      <c r="EA37" s="636"/>
      <c r="EB37" s="636"/>
      <c r="EC37" s="648"/>
    </row>
    <row r="38" spans="2:133" ht="11.25" customHeight="1" x14ac:dyDescent="0.15">
      <c r="B38" s="618" t="s">
        <v>323</v>
      </c>
      <c r="C38" s="619"/>
      <c r="D38" s="619"/>
      <c r="E38" s="619"/>
      <c r="F38" s="619"/>
      <c r="G38" s="619"/>
      <c r="H38" s="619"/>
      <c r="I38" s="619"/>
      <c r="J38" s="619"/>
      <c r="K38" s="619"/>
      <c r="L38" s="619"/>
      <c r="M38" s="619"/>
      <c r="N38" s="619"/>
      <c r="O38" s="619"/>
      <c r="P38" s="619"/>
      <c r="Q38" s="620"/>
      <c r="R38" s="621">
        <v>542568</v>
      </c>
      <c r="S38" s="622"/>
      <c r="T38" s="622"/>
      <c r="U38" s="622"/>
      <c r="V38" s="622"/>
      <c r="W38" s="622"/>
      <c r="X38" s="622"/>
      <c r="Y38" s="623"/>
      <c r="Z38" s="659">
        <v>11.3</v>
      </c>
      <c r="AA38" s="659"/>
      <c r="AB38" s="659"/>
      <c r="AC38" s="659"/>
      <c r="AD38" s="660" t="s">
        <v>122</v>
      </c>
      <c r="AE38" s="660"/>
      <c r="AF38" s="660"/>
      <c r="AG38" s="660"/>
      <c r="AH38" s="660"/>
      <c r="AI38" s="660"/>
      <c r="AJ38" s="660"/>
      <c r="AK38" s="660"/>
      <c r="AL38" s="624" t="s">
        <v>122</v>
      </c>
      <c r="AM38" s="625"/>
      <c r="AN38" s="625"/>
      <c r="AO38" s="661"/>
      <c r="AQ38" s="654" t="s">
        <v>324</v>
      </c>
      <c r="AR38" s="655"/>
      <c r="AS38" s="655"/>
      <c r="AT38" s="655"/>
      <c r="AU38" s="655"/>
      <c r="AV38" s="655"/>
      <c r="AW38" s="655"/>
      <c r="AX38" s="655"/>
      <c r="AY38" s="656"/>
      <c r="AZ38" s="621">
        <v>2156</v>
      </c>
      <c r="BA38" s="622"/>
      <c r="BB38" s="622"/>
      <c r="BC38" s="622"/>
      <c r="BD38" s="634"/>
      <c r="BE38" s="634"/>
      <c r="BF38" s="657"/>
      <c r="BG38" s="618" t="s">
        <v>325</v>
      </c>
      <c r="BH38" s="619"/>
      <c r="BI38" s="619"/>
      <c r="BJ38" s="619"/>
      <c r="BK38" s="619"/>
      <c r="BL38" s="619"/>
      <c r="BM38" s="619"/>
      <c r="BN38" s="619"/>
      <c r="BO38" s="619"/>
      <c r="BP38" s="619"/>
      <c r="BQ38" s="619"/>
      <c r="BR38" s="619"/>
      <c r="BS38" s="619"/>
      <c r="BT38" s="619"/>
      <c r="BU38" s="620"/>
      <c r="BV38" s="621">
        <v>345</v>
      </c>
      <c r="BW38" s="622"/>
      <c r="BX38" s="622"/>
      <c r="BY38" s="622"/>
      <c r="BZ38" s="622"/>
      <c r="CA38" s="622"/>
      <c r="CB38" s="658"/>
      <c r="CD38" s="618" t="s">
        <v>326</v>
      </c>
      <c r="CE38" s="619"/>
      <c r="CF38" s="619"/>
      <c r="CG38" s="619"/>
      <c r="CH38" s="619"/>
      <c r="CI38" s="619"/>
      <c r="CJ38" s="619"/>
      <c r="CK38" s="619"/>
      <c r="CL38" s="619"/>
      <c r="CM38" s="619"/>
      <c r="CN38" s="619"/>
      <c r="CO38" s="619"/>
      <c r="CP38" s="619"/>
      <c r="CQ38" s="620"/>
      <c r="CR38" s="621">
        <v>279059</v>
      </c>
      <c r="CS38" s="622"/>
      <c r="CT38" s="622"/>
      <c r="CU38" s="622"/>
      <c r="CV38" s="622"/>
      <c r="CW38" s="622"/>
      <c r="CX38" s="622"/>
      <c r="CY38" s="623"/>
      <c r="CZ38" s="624">
        <v>6</v>
      </c>
      <c r="DA38" s="636"/>
      <c r="DB38" s="636"/>
      <c r="DC38" s="637"/>
      <c r="DD38" s="627">
        <v>249266</v>
      </c>
      <c r="DE38" s="622"/>
      <c r="DF38" s="622"/>
      <c r="DG38" s="622"/>
      <c r="DH38" s="622"/>
      <c r="DI38" s="622"/>
      <c r="DJ38" s="622"/>
      <c r="DK38" s="623"/>
      <c r="DL38" s="627">
        <v>148700</v>
      </c>
      <c r="DM38" s="622"/>
      <c r="DN38" s="622"/>
      <c r="DO38" s="622"/>
      <c r="DP38" s="622"/>
      <c r="DQ38" s="622"/>
      <c r="DR38" s="622"/>
      <c r="DS38" s="622"/>
      <c r="DT38" s="622"/>
      <c r="DU38" s="622"/>
      <c r="DV38" s="623"/>
      <c r="DW38" s="624">
        <v>7.3</v>
      </c>
      <c r="DX38" s="636"/>
      <c r="DY38" s="636"/>
      <c r="DZ38" s="636"/>
      <c r="EA38" s="636"/>
      <c r="EB38" s="636"/>
      <c r="EC38" s="648"/>
    </row>
    <row r="39" spans="2:133" ht="11.25" customHeight="1" x14ac:dyDescent="0.15">
      <c r="B39" s="618" t="s">
        <v>327</v>
      </c>
      <c r="C39" s="619"/>
      <c r="D39" s="619"/>
      <c r="E39" s="619"/>
      <c r="F39" s="619"/>
      <c r="G39" s="619"/>
      <c r="H39" s="619"/>
      <c r="I39" s="619"/>
      <c r="J39" s="619"/>
      <c r="K39" s="619"/>
      <c r="L39" s="619"/>
      <c r="M39" s="619"/>
      <c r="N39" s="619"/>
      <c r="O39" s="619"/>
      <c r="P39" s="619"/>
      <c r="Q39" s="620"/>
      <c r="R39" s="621" t="s">
        <v>122</v>
      </c>
      <c r="S39" s="622"/>
      <c r="T39" s="622"/>
      <c r="U39" s="622"/>
      <c r="V39" s="622"/>
      <c r="W39" s="622"/>
      <c r="X39" s="622"/>
      <c r="Y39" s="623"/>
      <c r="Z39" s="659" t="s">
        <v>122</v>
      </c>
      <c r="AA39" s="659"/>
      <c r="AB39" s="659"/>
      <c r="AC39" s="659"/>
      <c r="AD39" s="660" t="s">
        <v>122</v>
      </c>
      <c r="AE39" s="660"/>
      <c r="AF39" s="660"/>
      <c r="AG39" s="660"/>
      <c r="AH39" s="660"/>
      <c r="AI39" s="660"/>
      <c r="AJ39" s="660"/>
      <c r="AK39" s="660"/>
      <c r="AL39" s="624" t="s">
        <v>122</v>
      </c>
      <c r="AM39" s="625"/>
      <c r="AN39" s="625"/>
      <c r="AO39" s="661"/>
      <c r="AQ39" s="654" t="s">
        <v>328</v>
      </c>
      <c r="AR39" s="655"/>
      <c r="AS39" s="655"/>
      <c r="AT39" s="655"/>
      <c r="AU39" s="655"/>
      <c r="AV39" s="655"/>
      <c r="AW39" s="655"/>
      <c r="AX39" s="655"/>
      <c r="AY39" s="656"/>
      <c r="AZ39" s="621">
        <v>1917</v>
      </c>
      <c r="BA39" s="622"/>
      <c r="BB39" s="622"/>
      <c r="BC39" s="622"/>
      <c r="BD39" s="634"/>
      <c r="BE39" s="634"/>
      <c r="BF39" s="657"/>
      <c r="BG39" s="618" t="s">
        <v>329</v>
      </c>
      <c r="BH39" s="619"/>
      <c r="BI39" s="619"/>
      <c r="BJ39" s="619"/>
      <c r="BK39" s="619"/>
      <c r="BL39" s="619"/>
      <c r="BM39" s="619"/>
      <c r="BN39" s="619"/>
      <c r="BO39" s="619"/>
      <c r="BP39" s="619"/>
      <c r="BQ39" s="619"/>
      <c r="BR39" s="619"/>
      <c r="BS39" s="619"/>
      <c r="BT39" s="619"/>
      <c r="BU39" s="620"/>
      <c r="BV39" s="621">
        <v>627</v>
      </c>
      <c r="BW39" s="622"/>
      <c r="BX39" s="622"/>
      <c r="BY39" s="622"/>
      <c r="BZ39" s="622"/>
      <c r="CA39" s="622"/>
      <c r="CB39" s="658"/>
      <c r="CD39" s="618" t="s">
        <v>330</v>
      </c>
      <c r="CE39" s="619"/>
      <c r="CF39" s="619"/>
      <c r="CG39" s="619"/>
      <c r="CH39" s="619"/>
      <c r="CI39" s="619"/>
      <c r="CJ39" s="619"/>
      <c r="CK39" s="619"/>
      <c r="CL39" s="619"/>
      <c r="CM39" s="619"/>
      <c r="CN39" s="619"/>
      <c r="CO39" s="619"/>
      <c r="CP39" s="619"/>
      <c r="CQ39" s="620"/>
      <c r="CR39" s="621">
        <v>402431</v>
      </c>
      <c r="CS39" s="634"/>
      <c r="CT39" s="634"/>
      <c r="CU39" s="634"/>
      <c r="CV39" s="634"/>
      <c r="CW39" s="634"/>
      <c r="CX39" s="634"/>
      <c r="CY39" s="635"/>
      <c r="CZ39" s="624">
        <v>8.6999999999999993</v>
      </c>
      <c r="DA39" s="636"/>
      <c r="DB39" s="636"/>
      <c r="DC39" s="637"/>
      <c r="DD39" s="627">
        <v>124104</v>
      </c>
      <c r="DE39" s="634"/>
      <c r="DF39" s="634"/>
      <c r="DG39" s="634"/>
      <c r="DH39" s="634"/>
      <c r="DI39" s="634"/>
      <c r="DJ39" s="634"/>
      <c r="DK39" s="635"/>
      <c r="DL39" s="627" t="s">
        <v>122</v>
      </c>
      <c r="DM39" s="634"/>
      <c r="DN39" s="634"/>
      <c r="DO39" s="634"/>
      <c r="DP39" s="634"/>
      <c r="DQ39" s="634"/>
      <c r="DR39" s="634"/>
      <c r="DS39" s="634"/>
      <c r="DT39" s="634"/>
      <c r="DU39" s="634"/>
      <c r="DV39" s="635"/>
      <c r="DW39" s="624" t="s">
        <v>122</v>
      </c>
      <c r="DX39" s="636"/>
      <c r="DY39" s="636"/>
      <c r="DZ39" s="636"/>
      <c r="EA39" s="636"/>
      <c r="EB39" s="636"/>
      <c r="EC39" s="648"/>
    </row>
    <row r="40" spans="2:133" ht="11.25" customHeight="1" x14ac:dyDescent="0.15">
      <c r="B40" s="618" t="s">
        <v>331</v>
      </c>
      <c r="C40" s="619"/>
      <c r="D40" s="619"/>
      <c r="E40" s="619"/>
      <c r="F40" s="619"/>
      <c r="G40" s="619"/>
      <c r="H40" s="619"/>
      <c r="I40" s="619"/>
      <c r="J40" s="619"/>
      <c r="K40" s="619"/>
      <c r="L40" s="619"/>
      <c r="M40" s="619"/>
      <c r="N40" s="619"/>
      <c r="O40" s="619"/>
      <c r="P40" s="619"/>
      <c r="Q40" s="620"/>
      <c r="R40" s="621">
        <v>7468</v>
      </c>
      <c r="S40" s="622"/>
      <c r="T40" s="622"/>
      <c r="U40" s="622"/>
      <c r="V40" s="622"/>
      <c r="W40" s="622"/>
      <c r="X40" s="622"/>
      <c r="Y40" s="623"/>
      <c r="Z40" s="659">
        <v>0.2</v>
      </c>
      <c r="AA40" s="659"/>
      <c r="AB40" s="659"/>
      <c r="AC40" s="659"/>
      <c r="AD40" s="660" t="s">
        <v>122</v>
      </c>
      <c r="AE40" s="660"/>
      <c r="AF40" s="660"/>
      <c r="AG40" s="660"/>
      <c r="AH40" s="660"/>
      <c r="AI40" s="660"/>
      <c r="AJ40" s="660"/>
      <c r="AK40" s="660"/>
      <c r="AL40" s="624" t="s">
        <v>122</v>
      </c>
      <c r="AM40" s="625"/>
      <c r="AN40" s="625"/>
      <c r="AO40" s="661"/>
      <c r="AQ40" s="654" t="s">
        <v>332</v>
      </c>
      <c r="AR40" s="655"/>
      <c r="AS40" s="655"/>
      <c r="AT40" s="655"/>
      <c r="AU40" s="655"/>
      <c r="AV40" s="655"/>
      <c r="AW40" s="655"/>
      <c r="AX40" s="655"/>
      <c r="AY40" s="656"/>
      <c r="AZ40" s="621" t="s">
        <v>122</v>
      </c>
      <c r="BA40" s="622"/>
      <c r="BB40" s="622"/>
      <c r="BC40" s="622"/>
      <c r="BD40" s="634"/>
      <c r="BE40" s="634"/>
      <c r="BF40" s="657"/>
      <c r="BG40" s="662" t="s">
        <v>333</v>
      </c>
      <c r="BH40" s="663"/>
      <c r="BI40" s="663"/>
      <c r="BJ40" s="663"/>
      <c r="BK40" s="663"/>
      <c r="BL40" s="223"/>
      <c r="BM40" s="619" t="s">
        <v>334</v>
      </c>
      <c r="BN40" s="619"/>
      <c r="BO40" s="619"/>
      <c r="BP40" s="619"/>
      <c r="BQ40" s="619"/>
      <c r="BR40" s="619"/>
      <c r="BS40" s="619"/>
      <c r="BT40" s="619"/>
      <c r="BU40" s="620"/>
      <c r="BV40" s="621">
        <v>153</v>
      </c>
      <c r="BW40" s="622"/>
      <c r="BX40" s="622"/>
      <c r="BY40" s="622"/>
      <c r="BZ40" s="622"/>
      <c r="CA40" s="622"/>
      <c r="CB40" s="658"/>
      <c r="CD40" s="618" t="s">
        <v>335</v>
      </c>
      <c r="CE40" s="619"/>
      <c r="CF40" s="619"/>
      <c r="CG40" s="619"/>
      <c r="CH40" s="619"/>
      <c r="CI40" s="619"/>
      <c r="CJ40" s="619"/>
      <c r="CK40" s="619"/>
      <c r="CL40" s="619"/>
      <c r="CM40" s="619"/>
      <c r="CN40" s="619"/>
      <c r="CO40" s="619"/>
      <c r="CP40" s="619"/>
      <c r="CQ40" s="620"/>
      <c r="CR40" s="621">
        <v>4313</v>
      </c>
      <c r="CS40" s="622"/>
      <c r="CT40" s="622"/>
      <c r="CU40" s="622"/>
      <c r="CV40" s="622"/>
      <c r="CW40" s="622"/>
      <c r="CX40" s="622"/>
      <c r="CY40" s="623"/>
      <c r="CZ40" s="624">
        <v>0.1</v>
      </c>
      <c r="DA40" s="636"/>
      <c r="DB40" s="636"/>
      <c r="DC40" s="637"/>
      <c r="DD40" s="627">
        <v>1680</v>
      </c>
      <c r="DE40" s="622"/>
      <c r="DF40" s="622"/>
      <c r="DG40" s="622"/>
      <c r="DH40" s="622"/>
      <c r="DI40" s="622"/>
      <c r="DJ40" s="622"/>
      <c r="DK40" s="623"/>
      <c r="DL40" s="627">
        <v>1680</v>
      </c>
      <c r="DM40" s="622"/>
      <c r="DN40" s="622"/>
      <c r="DO40" s="622"/>
      <c r="DP40" s="622"/>
      <c r="DQ40" s="622"/>
      <c r="DR40" s="622"/>
      <c r="DS40" s="622"/>
      <c r="DT40" s="622"/>
      <c r="DU40" s="622"/>
      <c r="DV40" s="623"/>
      <c r="DW40" s="624">
        <v>0.1</v>
      </c>
      <c r="DX40" s="636"/>
      <c r="DY40" s="636"/>
      <c r="DZ40" s="636"/>
      <c r="EA40" s="636"/>
      <c r="EB40" s="636"/>
      <c r="EC40" s="648"/>
    </row>
    <row r="41" spans="2:133" ht="11.25" customHeight="1" x14ac:dyDescent="0.15">
      <c r="B41" s="602" t="s">
        <v>336</v>
      </c>
      <c r="C41" s="603"/>
      <c r="D41" s="603"/>
      <c r="E41" s="603"/>
      <c r="F41" s="603"/>
      <c r="G41" s="603"/>
      <c r="H41" s="603"/>
      <c r="I41" s="603"/>
      <c r="J41" s="603"/>
      <c r="K41" s="603"/>
      <c r="L41" s="603"/>
      <c r="M41" s="603"/>
      <c r="N41" s="603"/>
      <c r="O41" s="603"/>
      <c r="P41" s="603"/>
      <c r="Q41" s="604"/>
      <c r="R41" s="605">
        <v>4795009</v>
      </c>
      <c r="S41" s="646"/>
      <c r="T41" s="646"/>
      <c r="U41" s="646"/>
      <c r="V41" s="646"/>
      <c r="W41" s="646"/>
      <c r="X41" s="646"/>
      <c r="Y41" s="649"/>
      <c r="Z41" s="650">
        <v>100</v>
      </c>
      <c r="AA41" s="650"/>
      <c r="AB41" s="650"/>
      <c r="AC41" s="650"/>
      <c r="AD41" s="651">
        <v>2042206</v>
      </c>
      <c r="AE41" s="651"/>
      <c r="AF41" s="651"/>
      <c r="AG41" s="651"/>
      <c r="AH41" s="651"/>
      <c r="AI41" s="651"/>
      <c r="AJ41" s="651"/>
      <c r="AK41" s="651"/>
      <c r="AL41" s="608">
        <v>100</v>
      </c>
      <c r="AM41" s="652"/>
      <c r="AN41" s="652"/>
      <c r="AO41" s="653"/>
      <c r="AQ41" s="654" t="s">
        <v>337</v>
      </c>
      <c r="AR41" s="655"/>
      <c r="AS41" s="655"/>
      <c r="AT41" s="655"/>
      <c r="AU41" s="655"/>
      <c r="AV41" s="655"/>
      <c r="AW41" s="655"/>
      <c r="AX41" s="655"/>
      <c r="AY41" s="656"/>
      <c r="AZ41" s="621">
        <v>34365</v>
      </c>
      <c r="BA41" s="622"/>
      <c r="BB41" s="622"/>
      <c r="BC41" s="622"/>
      <c r="BD41" s="634"/>
      <c r="BE41" s="634"/>
      <c r="BF41" s="657"/>
      <c r="BG41" s="662"/>
      <c r="BH41" s="663"/>
      <c r="BI41" s="663"/>
      <c r="BJ41" s="663"/>
      <c r="BK41" s="663"/>
      <c r="BL41" s="223"/>
      <c r="BM41" s="619" t="s">
        <v>338</v>
      </c>
      <c r="BN41" s="619"/>
      <c r="BO41" s="619"/>
      <c r="BP41" s="619"/>
      <c r="BQ41" s="619"/>
      <c r="BR41" s="619"/>
      <c r="BS41" s="619"/>
      <c r="BT41" s="619"/>
      <c r="BU41" s="620"/>
      <c r="BV41" s="621" t="s">
        <v>122</v>
      </c>
      <c r="BW41" s="622"/>
      <c r="BX41" s="622"/>
      <c r="BY41" s="622"/>
      <c r="BZ41" s="622"/>
      <c r="CA41" s="622"/>
      <c r="CB41" s="658"/>
      <c r="CD41" s="618" t="s">
        <v>339</v>
      </c>
      <c r="CE41" s="619"/>
      <c r="CF41" s="619"/>
      <c r="CG41" s="619"/>
      <c r="CH41" s="619"/>
      <c r="CI41" s="619"/>
      <c r="CJ41" s="619"/>
      <c r="CK41" s="619"/>
      <c r="CL41" s="619"/>
      <c r="CM41" s="619"/>
      <c r="CN41" s="619"/>
      <c r="CO41" s="619"/>
      <c r="CP41" s="619"/>
      <c r="CQ41" s="620"/>
      <c r="CR41" s="621" t="s">
        <v>122</v>
      </c>
      <c r="CS41" s="634"/>
      <c r="CT41" s="634"/>
      <c r="CU41" s="634"/>
      <c r="CV41" s="634"/>
      <c r="CW41" s="634"/>
      <c r="CX41" s="634"/>
      <c r="CY41" s="635"/>
      <c r="CZ41" s="624" t="s">
        <v>122</v>
      </c>
      <c r="DA41" s="636"/>
      <c r="DB41" s="636"/>
      <c r="DC41" s="637"/>
      <c r="DD41" s="627" t="s">
        <v>122</v>
      </c>
      <c r="DE41" s="634"/>
      <c r="DF41" s="634"/>
      <c r="DG41" s="634"/>
      <c r="DH41" s="634"/>
      <c r="DI41" s="634"/>
      <c r="DJ41" s="634"/>
      <c r="DK41" s="635"/>
      <c r="DL41" s="628"/>
      <c r="DM41" s="629"/>
      <c r="DN41" s="629"/>
      <c r="DO41" s="629"/>
      <c r="DP41" s="629"/>
      <c r="DQ41" s="629"/>
      <c r="DR41" s="629"/>
      <c r="DS41" s="629"/>
      <c r="DT41" s="629"/>
      <c r="DU41" s="629"/>
      <c r="DV41" s="630"/>
      <c r="DW41" s="631"/>
      <c r="DX41" s="632"/>
      <c r="DY41" s="632"/>
      <c r="DZ41" s="632"/>
      <c r="EA41" s="632"/>
      <c r="EB41" s="632"/>
      <c r="EC41" s="633"/>
    </row>
    <row r="42" spans="2:133" ht="11.25" customHeight="1" x14ac:dyDescent="0.15">
      <c r="AQ42" s="666" t="s">
        <v>340</v>
      </c>
      <c r="AR42" s="667"/>
      <c r="AS42" s="667"/>
      <c r="AT42" s="667"/>
      <c r="AU42" s="667"/>
      <c r="AV42" s="667"/>
      <c r="AW42" s="667"/>
      <c r="AX42" s="667"/>
      <c r="AY42" s="668"/>
      <c r="AZ42" s="605">
        <v>130268</v>
      </c>
      <c r="BA42" s="646"/>
      <c r="BB42" s="646"/>
      <c r="BC42" s="646"/>
      <c r="BD42" s="606"/>
      <c r="BE42" s="606"/>
      <c r="BF42" s="669"/>
      <c r="BG42" s="664"/>
      <c r="BH42" s="665"/>
      <c r="BI42" s="665"/>
      <c r="BJ42" s="665"/>
      <c r="BK42" s="665"/>
      <c r="BL42" s="224"/>
      <c r="BM42" s="603" t="s">
        <v>341</v>
      </c>
      <c r="BN42" s="603"/>
      <c r="BO42" s="603"/>
      <c r="BP42" s="603"/>
      <c r="BQ42" s="603"/>
      <c r="BR42" s="603"/>
      <c r="BS42" s="603"/>
      <c r="BT42" s="603"/>
      <c r="BU42" s="604"/>
      <c r="BV42" s="605">
        <v>391</v>
      </c>
      <c r="BW42" s="646"/>
      <c r="BX42" s="646"/>
      <c r="BY42" s="646"/>
      <c r="BZ42" s="646"/>
      <c r="CA42" s="646"/>
      <c r="CB42" s="647"/>
      <c r="CD42" s="618" t="s">
        <v>342</v>
      </c>
      <c r="CE42" s="619"/>
      <c r="CF42" s="619"/>
      <c r="CG42" s="619"/>
      <c r="CH42" s="619"/>
      <c r="CI42" s="619"/>
      <c r="CJ42" s="619"/>
      <c r="CK42" s="619"/>
      <c r="CL42" s="619"/>
      <c r="CM42" s="619"/>
      <c r="CN42" s="619"/>
      <c r="CO42" s="619"/>
      <c r="CP42" s="619"/>
      <c r="CQ42" s="620"/>
      <c r="CR42" s="621">
        <v>884819</v>
      </c>
      <c r="CS42" s="634"/>
      <c r="CT42" s="634"/>
      <c r="CU42" s="634"/>
      <c r="CV42" s="634"/>
      <c r="CW42" s="634"/>
      <c r="CX42" s="634"/>
      <c r="CY42" s="635"/>
      <c r="CZ42" s="624">
        <v>19</v>
      </c>
      <c r="DA42" s="636"/>
      <c r="DB42" s="636"/>
      <c r="DC42" s="637"/>
      <c r="DD42" s="627">
        <v>152915</v>
      </c>
      <c r="DE42" s="634"/>
      <c r="DF42" s="634"/>
      <c r="DG42" s="634"/>
      <c r="DH42" s="634"/>
      <c r="DI42" s="634"/>
      <c r="DJ42" s="634"/>
      <c r="DK42" s="635"/>
      <c r="DL42" s="628"/>
      <c r="DM42" s="629"/>
      <c r="DN42" s="629"/>
      <c r="DO42" s="629"/>
      <c r="DP42" s="629"/>
      <c r="DQ42" s="629"/>
      <c r="DR42" s="629"/>
      <c r="DS42" s="629"/>
      <c r="DT42" s="629"/>
      <c r="DU42" s="629"/>
      <c r="DV42" s="630"/>
      <c r="DW42" s="631"/>
      <c r="DX42" s="632"/>
      <c r="DY42" s="632"/>
      <c r="DZ42" s="632"/>
      <c r="EA42" s="632"/>
      <c r="EB42" s="632"/>
      <c r="EC42" s="633"/>
    </row>
    <row r="43" spans="2:133" ht="11.25" customHeight="1" x14ac:dyDescent="0.15">
      <c r="B43" s="214" t="s">
        <v>343</v>
      </c>
      <c r="CD43" s="618" t="s">
        <v>344</v>
      </c>
      <c r="CE43" s="619"/>
      <c r="CF43" s="619"/>
      <c r="CG43" s="619"/>
      <c r="CH43" s="619"/>
      <c r="CI43" s="619"/>
      <c r="CJ43" s="619"/>
      <c r="CK43" s="619"/>
      <c r="CL43" s="619"/>
      <c r="CM43" s="619"/>
      <c r="CN43" s="619"/>
      <c r="CO43" s="619"/>
      <c r="CP43" s="619"/>
      <c r="CQ43" s="620"/>
      <c r="CR43" s="621">
        <v>6093</v>
      </c>
      <c r="CS43" s="634"/>
      <c r="CT43" s="634"/>
      <c r="CU43" s="634"/>
      <c r="CV43" s="634"/>
      <c r="CW43" s="634"/>
      <c r="CX43" s="634"/>
      <c r="CY43" s="635"/>
      <c r="CZ43" s="624">
        <v>0.1</v>
      </c>
      <c r="DA43" s="636"/>
      <c r="DB43" s="636"/>
      <c r="DC43" s="637"/>
      <c r="DD43" s="627">
        <v>6093</v>
      </c>
      <c r="DE43" s="634"/>
      <c r="DF43" s="634"/>
      <c r="DG43" s="634"/>
      <c r="DH43" s="634"/>
      <c r="DI43" s="634"/>
      <c r="DJ43" s="634"/>
      <c r="DK43" s="635"/>
      <c r="DL43" s="628"/>
      <c r="DM43" s="629"/>
      <c r="DN43" s="629"/>
      <c r="DO43" s="629"/>
      <c r="DP43" s="629"/>
      <c r="DQ43" s="629"/>
      <c r="DR43" s="629"/>
      <c r="DS43" s="629"/>
      <c r="DT43" s="629"/>
      <c r="DU43" s="629"/>
      <c r="DV43" s="630"/>
      <c r="DW43" s="631"/>
      <c r="DX43" s="632"/>
      <c r="DY43" s="632"/>
      <c r="DZ43" s="632"/>
      <c r="EA43" s="632"/>
      <c r="EB43" s="632"/>
      <c r="EC43" s="633"/>
    </row>
    <row r="44" spans="2:133" ht="11.25" customHeight="1" x14ac:dyDescent="0.15">
      <c r="B44" s="638" t="s">
        <v>345</v>
      </c>
      <c r="C44" s="638"/>
      <c r="D44" s="638"/>
      <c r="E44" s="638"/>
      <c r="F44" s="638"/>
      <c r="G44" s="638"/>
      <c r="H44" s="638"/>
      <c r="I44" s="638"/>
      <c r="J44" s="638"/>
      <c r="K44" s="638"/>
      <c r="L44" s="638"/>
      <c r="M44" s="638"/>
      <c r="N44" s="638"/>
      <c r="O44" s="638"/>
      <c r="P44" s="638"/>
      <c r="Q44" s="638"/>
      <c r="R44" s="638"/>
      <c r="S44" s="638"/>
      <c r="T44" s="638"/>
      <c r="U44" s="638"/>
      <c r="V44" s="638"/>
      <c r="W44" s="638"/>
      <c r="X44" s="638"/>
      <c r="Y44" s="638"/>
      <c r="Z44" s="638"/>
      <c r="AA44" s="638"/>
      <c r="AB44" s="638"/>
      <c r="AC44" s="638"/>
      <c r="AD44" s="638"/>
      <c r="AE44" s="638"/>
      <c r="AF44" s="638"/>
      <c r="AG44" s="638"/>
      <c r="AH44" s="638"/>
      <c r="AI44" s="638"/>
      <c r="AJ44" s="638"/>
      <c r="AK44" s="638"/>
      <c r="AL44" s="638"/>
      <c r="AM44" s="638"/>
      <c r="AN44" s="638"/>
      <c r="AO44" s="638"/>
      <c r="AP44" s="638"/>
      <c r="AQ44" s="638"/>
      <c r="AR44" s="638"/>
      <c r="AS44" s="638"/>
      <c r="AT44" s="638"/>
      <c r="AU44" s="638"/>
      <c r="AV44" s="638"/>
      <c r="AW44" s="638"/>
      <c r="AX44" s="638"/>
      <c r="AY44" s="638"/>
      <c r="AZ44" s="638"/>
      <c r="BA44" s="638"/>
      <c r="BB44" s="638"/>
      <c r="BC44" s="638"/>
      <c r="BD44" s="638"/>
      <c r="BE44" s="638"/>
      <c r="BF44" s="638"/>
      <c r="BG44" s="638"/>
      <c r="BH44" s="638"/>
      <c r="BI44" s="638"/>
      <c r="BJ44" s="638"/>
      <c r="BK44" s="638"/>
      <c r="BL44" s="638"/>
      <c r="BM44" s="638"/>
      <c r="BN44" s="638"/>
      <c r="BO44" s="638"/>
      <c r="BP44" s="638"/>
      <c r="BQ44" s="638"/>
      <c r="BR44" s="638"/>
      <c r="BS44" s="638"/>
      <c r="BT44" s="638"/>
      <c r="BU44" s="638"/>
      <c r="BV44" s="638"/>
      <c r="BW44" s="638"/>
      <c r="BX44" s="638"/>
      <c r="BY44" s="638"/>
      <c r="BZ44" s="638"/>
      <c r="CA44" s="638"/>
      <c r="CB44" s="638"/>
      <c r="CC44" s="639"/>
      <c r="CD44" s="640" t="s">
        <v>293</v>
      </c>
      <c r="CE44" s="641"/>
      <c r="CF44" s="618" t="s">
        <v>346</v>
      </c>
      <c r="CG44" s="619"/>
      <c r="CH44" s="619"/>
      <c r="CI44" s="619"/>
      <c r="CJ44" s="619"/>
      <c r="CK44" s="619"/>
      <c r="CL44" s="619"/>
      <c r="CM44" s="619"/>
      <c r="CN44" s="619"/>
      <c r="CO44" s="619"/>
      <c r="CP44" s="619"/>
      <c r="CQ44" s="620"/>
      <c r="CR44" s="621">
        <v>884819</v>
      </c>
      <c r="CS44" s="622"/>
      <c r="CT44" s="622"/>
      <c r="CU44" s="622"/>
      <c r="CV44" s="622"/>
      <c r="CW44" s="622"/>
      <c r="CX44" s="622"/>
      <c r="CY44" s="623"/>
      <c r="CZ44" s="624">
        <v>19</v>
      </c>
      <c r="DA44" s="625"/>
      <c r="DB44" s="625"/>
      <c r="DC44" s="626"/>
      <c r="DD44" s="627">
        <v>152915</v>
      </c>
      <c r="DE44" s="622"/>
      <c r="DF44" s="622"/>
      <c r="DG44" s="622"/>
      <c r="DH44" s="622"/>
      <c r="DI44" s="622"/>
      <c r="DJ44" s="622"/>
      <c r="DK44" s="623"/>
      <c r="DL44" s="628"/>
      <c r="DM44" s="629"/>
      <c r="DN44" s="629"/>
      <c r="DO44" s="629"/>
      <c r="DP44" s="629"/>
      <c r="DQ44" s="629"/>
      <c r="DR44" s="629"/>
      <c r="DS44" s="629"/>
      <c r="DT44" s="629"/>
      <c r="DU44" s="629"/>
      <c r="DV44" s="630"/>
      <c r="DW44" s="631"/>
      <c r="DX44" s="632"/>
      <c r="DY44" s="632"/>
      <c r="DZ44" s="632"/>
      <c r="EA44" s="632"/>
      <c r="EB44" s="632"/>
      <c r="EC44" s="633"/>
    </row>
    <row r="45" spans="2:133" ht="11.25" customHeight="1" x14ac:dyDescent="0.15">
      <c r="B45" s="638" t="s">
        <v>347</v>
      </c>
      <c r="C45" s="638"/>
      <c r="D45" s="638"/>
      <c r="E45" s="638"/>
      <c r="F45" s="638"/>
      <c r="G45" s="638"/>
      <c r="H45" s="638"/>
      <c r="I45" s="638"/>
      <c r="J45" s="638"/>
      <c r="K45" s="638"/>
      <c r="L45" s="638"/>
      <c r="M45" s="638"/>
      <c r="N45" s="638"/>
      <c r="O45" s="638"/>
      <c r="P45" s="638"/>
      <c r="Q45" s="638"/>
      <c r="R45" s="638"/>
      <c r="S45" s="638"/>
      <c r="T45" s="638"/>
      <c r="U45" s="638"/>
      <c r="V45" s="638"/>
      <c r="W45" s="638"/>
      <c r="X45" s="638"/>
      <c r="Y45" s="638"/>
      <c r="Z45" s="638"/>
      <c r="AA45" s="638"/>
      <c r="AB45" s="638"/>
      <c r="AC45" s="638"/>
      <c r="AD45" s="638"/>
      <c r="AE45" s="638"/>
      <c r="AF45" s="638"/>
      <c r="AG45" s="638"/>
      <c r="AH45" s="638"/>
      <c r="AI45" s="638"/>
      <c r="AJ45" s="638"/>
      <c r="AK45" s="638"/>
      <c r="AL45" s="638"/>
      <c r="AM45" s="638"/>
      <c r="AN45" s="638"/>
      <c r="AO45" s="638"/>
      <c r="AP45" s="638"/>
      <c r="AQ45" s="638"/>
      <c r="AR45" s="638"/>
      <c r="AS45" s="638"/>
      <c r="AT45" s="638"/>
      <c r="AU45" s="638"/>
      <c r="AV45" s="638"/>
      <c r="AW45" s="638"/>
      <c r="AX45" s="638"/>
      <c r="AY45" s="638"/>
      <c r="AZ45" s="638"/>
      <c r="BA45" s="638"/>
      <c r="BB45" s="638"/>
      <c r="BC45" s="638"/>
      <c r="BD45" s="638"/>
      <c r="BE45" s="638"/>
      <c r="BF45" s="638"/>
      <c r="BG45" s="638"/>
      <c r="BH45" s="638"/>
      <c r="BI45" s="638"/>
      <c r="BJ45" s="638"/>
      <c r="BK45" s="638"/>
      <c r="BL45" s="638"/>
      <c r="BM45" s="638"/>
      <c r="BN45" s="638"/>
      <c r="BO45" s="638"/>
      <c r="BP45" s="638"/>
      <c r="BQ45" s="638"/>
      <c r="BR45" s="638"/>
      <c r="BS45" s="638"/>
      <c r="BT45" s="638"/>
      <c r="BU45" s="638"/>
      <c r="BV45" s="638"/>
      <c r="BW45" s="638"/>
      <c r="BX45" s="638"/>
      <c r="BY45" s="638"/>
      <c r="BZ45" s="638"/>
      <c r="CA45" s="638"/>
      <c r="CB45" s="638"/>
      <c r="CC45" s="639"/>
      <c r="CD45" s="642"/>
      <c r="CE45" s="643"/>
      <c r="CF45" s="618" t="s">
        <v>348</v>
      </c>
      <c r="CG45" s="619"/>
      <c r="CH45" s="619"/>
      <c r="CI45" s="619"/>
      <c r="CJ45" s="619"/>
      <c r="CK45" s="619"/>
      <c r="CL45" s="619"/>
      <c r="CM45" s="619"/>
      <c r="CN45" s="619"/>
      <c r="CO45" s="619"/>
      <c r="CP45" s="619"/>
      <c r="CQ45" s="620"/>
      <c r="CR45" s="621">
        <v>539303</v>
      </c>
      <c r="CS45" s="634"/>
      <c r="CT45" s="634"/>
      <c r="CU45" s="634"/>
      <c r="CV45" s="634"/>
      <c r="CW45" s="634"/>
      <c r="CX45" s="634"/>
      <c r="CY45" s="635"/>
      <c r="CZ45" s="624">
        <v>11.6</v>
      </c>
      <c r="DA45" s="636"/>
      <c r="DB45" s="636"/>
      <c r="DC45" s="637"/>
      <c r="DD45" s="627">
        <v>19464</v>
      </c>
      <c r="DE45" s="634"/>
      <c r="DF45" s="634"/>
      <c r="DG45" s="634"/>
      <c r="DH45" s="634"/>
      <c r="DI45" s="634"/>
      <c r="DJ45" s="634"/>
      <c r="DK45" s="635"/>
      <c r="DL45" s="628"/>
      <c r="DM45" s="629"/>
      <c r="DN45" s="629"/>
      <c r="DO45" s="629"/>
      <c r="DP45" s="629"/>
      <c r="DQ45" s="629"/>
      <c r="DR45" s="629"/>
      <c r="DS45" s="629"/>
      <c r="DT45" s="629"/>
      <c r="DU45" s="629"/>
      <c r="DV45" s="630"/>
      <c r="DW45" s="631"/>
      <c r="DX45" s="632"/>
      <c r="DY45" s="632"/>
      <c r="DZ45" s="632"/>
      <c r="EA45" s="632"/>
      <c r="EB45" s="632"/>
      <c r="EC45" s="633"/>
    </row>
    <row r="46" spans="2:133" ht="11.25" customHeight="1" x14ac:dyDescent="0.15">
      <c r="B46" s="225"/>
      <c r="CD46" s="642"/>
      <c r="CE46" s="643"/>
      <c r="CF46" s="618" t="s">
        <v>349</v>
      </c>
      <c r="CG46" s="619"/>
      <c r="CH46" s="619"/>
      <c r="CI46" s="619"/>
      <c r="CJ46" s="619"/>
      <c r="CK46" s="619"/>
      <c r="CL46" s="619"/>
      <c r="CM46" s="619"/>
      <c r="CN46" s="619"/>
      <c r="CO46" s="619"/>
      <c r="CP46" s="619"/>
      <c r="CQ46" s="620"/>
      <c r="CR46" s="621">
        <v>345516</v>
      </c>
      <c r="CS46" s="622"/>
      <c r="CT46" s="622"/>
      <c r="CU46" s="622"/>
      <c r="CV46" s="622"/>
      <c r="CW46" s="622"/>
      <c r="CX46" s="622"/>
      <c r="CY46" s="623"/>
      <c r="CZ46" s="624">
        <v>7.4</v>
      </c>
      <c r="DA46" s="625"/>
      <c r="DB46" s="625"/>
      <c r="DC46" s="626"/>
      <c r="DD46" s="627">
        <v>133451</v>
      </c>
      <c r="DE46" s="622"/>
      <c r="DF46" s="622"/>
      <c r="DG46" s="622"/>
      <c r="DH46" s="622"/>
      <c r="DI46" s="622"/>
      <c r="DJ46" s="622"/>
      <c r="DK46" s="623"/>
      <c r="DL46" s="628"/>
      <c r="DM46" s="629"/>
      <c r="DN46" s="629"/>
      <c r="DO46" s="629"/>
      <c r="DP46" s="629"/>
      <c r="DQ46" s="629"/>
      <c r="DR46" s="629"/>
      <c r="DS46" s="629"/>
      <c r="DT46" s="629"/>
      <c r="DU46" s="629"/>
      <c r="DV46" s="630"/>
      <c r="DW46" s="631"/>
      <c r="DX46" s="632"/>
      <c r="DY46" s="632"/>
      <c r="DZ46" s="632"/>
      <c r="EA46" s="632"/>
      <c r="EB46" s="632"/>
      <c r="EC46" s="633"/>
    </row>
    <row r="47" spans="2:133" ht="11.25" customHeight="1" x14ac:dyDescent="0.15">
      <c r="B47" s="225"/>
      <c r="CD47" s="642"/>
      <c r="CE47" s="643"/>
      <c r="CF47" s="618" t="s">
        <v>350</v>
      </c>
      <c r="CG47" s="619"/>
      <c r="CH47" s="619"/>
      <c r="CI47" s="619"/>
      <c r="CJ47" s="619"/>
      <c r="CK47" s="619"/>
      <c r="CL47" s="619"/>
      <c r="CM47" s="619"/>
      <c r="CN47" s="619"/>
      <c r="CO47" s="619"/>
      <c r="CP47" s="619"/>
      <c r="CQ47" s="620"/>
      <c r="CR47" s="621" t="s">
        <v>122</v>
      </c>
      <c r="CS47" s="634"/>
      <c r="CT47" s="634"/>
      <c r="CU47" s="634"/>
      <c r="CV47" s="634"/>
      <c r="CW47" s="634"/>
      <c r="CX47" s="634"/>
      <c r="CY47" s="635"/>
      <c r="CZ47" s="624" t="s">
        <v>122</v>
      </c>
      <c r="DA47" s="636"/>
      <c r="DB47" s="636"/>
      <c r="DC47" s="637"/>
      <c r="DD47" s="627" t="s">
        <v>122</v>
      </c>
      <c r="DE47" s="634"/>
      <c r="DF47" s="634"/>
      <c r="DG47" s="634"/>
      <c r="DH47" s="634"/>
      <c r="DI47" s="634"/>
      <c r="DJ47" s="634"/>
      <c r="DK47" s="635"/>
      <c r="DL47" s="628"/>
      <c r="DM47" s="629"/>
      <c r="DN47" s="629"/>
      <c r="DO47" s="629"/>
      <c r="DP47" s="629"/>
      <c r="DQ47" s="629"/>
      <c r="DR47" s="629"/>
      <c r="DS47" s="629"/>
      <c r="DT47" s="629"/>
      <c r="DU47" s="629"/>
      <c r="DV47" s="630"/>
      <c r="DW47" s="631"/>
      <c r="DX47" s="632"/>
      <c r="DY47" s="632"/>
      <c r="DZ47" s="632"/>
      <c r="EA47" s="632"/>
      <c r="EB47" s="632"/>
      <c r="EC47" s="633"/>
    </row>
    <row r="48" spans="2:133" x14ac:dyDescent="0.15">
      <c r="B48" s="225"/>
      <c r="CD48" s="644"/>
      <c r="CE48" s="645"/>
      <c r="CF48" s="618" t="s">
        <v>351</v>
      </c>
      <c r="CG48" s="619"/>
      <c r="CH48" s="619"/>
      <c r="CI48" s="619"/>
      <c r="CJ48" s="619"/>
      <c r="CK48" s="619"/>
      <c r="CL48" s="619"/>
      <c r="CM48" s="619"/>
      <c r="CN48" s="619"/>
      <c r="CO48" s="619"/>
      <c r="CP48" s="619"/>
      <c r="CQ48" s="620"/>
      <c r="CR48" s="621" t="s">
        <v>122</v>
      </c>
      <c r="CS48" s="622"/>
      <c r="CT48" s="622"/>
      <c r="CU48" s="622"/>
      <c r="CV48" s="622"/>
      <c r="CW48" s="622"/>
      <c r="CX48" s="622"/>
      <c r="CY48" s="623"/>
      <c r="CZ48" s="624" t="s">
        <v>122</v>
      </c>
      <c r="DA48" s="625"/>
      <c r="DB48" s="625"/>
      <c r="DC48" s="626"/>
      <c r="DD48" s="627" t="s">
        <v>122</v>
      </c>
      <c r="DE48" s="622"/>
      <c r="DF48" s="622"/>
      <c r="DG48" s="622"/>
      <c r="DH48" s="622"/>
      <c r="DI48" s="622"/>
      <c r="DJ48" s="622"/>
      <c r="DK48" s="623"/>
      <c r="DL48" s="628"/>
      <c r="DM48" s="629"/>
      <c r="DN48" s="629"/>
      <c r="DO48" s="629"/>
      <c r="DP48" s="629"/>
      <c r="DQ48" s="629"/>
      <c r="DR48" s="629"/>
      <c r="DS48" s="629"/>
      <c r="DT48" s="629"/>
      <c r="DU48" s="629"/>
      <c r="DV48" s="630"/>
      <c r="DW48" s="631"/>
      <c r="DX48" s="632"/>
      <c r="DY48" s="632"/>
      <c r="DZ48" s="632"/>
      <c r="EA48" s="632"/>
      <c r="EB48" s="632"/>
      <c r="EC48" s="633"/>
    </row>
    <row r="49" spans="2:133" ht="11.25" customHeight="1" x14ac:dyDescent="0.15">
      <c r="B49" s="225"/>
      <c r="CD49" s="602" t="s">
        <v>352</v>
      </c>
      <c r="CE49" s="603"/>
      <c r="CF49" s="603"/>
      <c r="CG49" s="603"/>
      <c r="CH49" s="603"/>
      <c r="CI49" s="603"/>
      <c r="CJ49" s="603"/>
      <c r="CK49" s="603"/>
      <c r="CL49" s="603"/>
      <c r="CM49" s="603"/>
      <c r="CN49" s="603"/>
      <c r="CO49" s="603"/>
      <c r="CP49" s="603"/>
      <c r="CQ49" s="604"/>
      <c r="CR49" s="605">
        <v>4644816</v>
      </c>
      <c r="CS49" s="606"/>
      <c r="CT49" s="606"/>
      <c r="CU49" s="606"/>
      <c r="CV49" s="606"/>
      <c r="CW49" s="606"/>
      <c r="CX49" s="606"/>
      <c r="CY49" s="607"/>
      <c r="CZ49" s="608">
        <v>100</v>
      </c>
      <c r="DA49" s="609"/>
      <c r="DB49" s="609"/>
      <c r="DC49" s="610"/>
      <c r="DD49" s="611">
        <v>2996923</v>
      </c>
      <c r="DE49" s="606"/>
      <c r="DF49" s="606"/>
      <c r="DG49" s="606"/>
      <c r="DH49" s="606"/>
      <c r="DI49" s="606"/>
      <c r="DJ49" s="606"/>
      <c r="DK49" s="607"/>
      <c r="DL49" s="612"/>
      <c r="DM49" s="613"/>
      <c r="DN49" s="613"/>
      <c r="DO49" s="613"/>
      <c r="DP49" s="613"/>
      <c r="DQ49" s="613"/>
      <c r="DR49" s="613"/>
      <c r="DS49" s="613"/>
      <c r="DT49" s="613"/>
      <c r="DU49" s="613"/>
      <c r="DV49" s="614"/>
      <c r="DW49" s="615"/>
      <c r="DX49" s="616"/>
      <c r="DY49" s="616"/>
      <c r="DZ49" s="616"/>
      <c r="EA49" s="616"/>
      <c r="EB49" s="616"/>
      <c r="EC49" s="617"/>
    </row>
  </sheetData>
  <sheetProtection algorithmName="SHA-512" hashValue="WjbFJnygBf5BxSF0RrdgBsxZxDyX41fee7OiEW4bD3p3eJTH72Rr3ocNWX+Pcav0ejzcJ/o2oS8pvAiiJkrw3g==" saltValue="knRrxcE/1ffwjwn5ZTbKaw=="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21:CQ21"/>
    <mergeCell ref="CR21:CY21"/>
    <mergeCell ref="CZ21:DC21"/>
    <mergeCell ref="DD21:DP21"/>
    <mergeCell ref="CD23:CQ23"/>
    <mergeCell ref="CR23:CY23"/>
    <mergeCell ref="CZ23:DC23"/>
    <mergeCell ref="DD23:DK23"/>
    <mergeCell ref="DL23:DV23"/>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CD25:CQ25"/>
    <mergeCell ref="CR25:CY25"/>
    <mergeCell ref="CZ25:DC25"/>
    <mergeCell ref="DD25:DK25"/>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5"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topLeftCell="AR1" zoomScale="70" zoomScaleNormal="25" zoomScaleSheetLayoutView="70" workbookViewId="0">
      <selection activeCell="DQ8" sqref="DQ8:DU8"/>
    </sheetView>
  </sheetViews>
  <sheetFormatPr defaultColWidth="0" defaultRowHeight="13.5" zeroHeight="1" x14ac:dyDescent="0.15"/>
  <cols>
    <col min="1" max="130" width="2.75" style="231" customWidth="1"/>
    <col min="131" max="131" width="1.625" style="231" customWidth="1"/>
    <col min="132" max="16384" width="9" style="231" hidden="1"/>
  </cols>
  <sheetData>
    <row r="1" spans="1:131" ht="11.25" customHeight="1" thickBot="1" x14ac:dyDescent="0.2">
      <c r="A1" s="227"/>
      <c r="B1" s="227"/>
      <c r="C1" s="227"/>
      <c r="D1" s="227"/>
      <c r="E1" s="227"/>
      <c r="F1" s="227"/>
      <c r="G1" s="227"/>
      <c r="H1" s="227"/>
      <c r="I1" s="227"/>
      <c r="J1" s="227"/>
      <c r="K1" s="227"/>
      <c r="L1" s="227"/>
      <c r="M1" s="227"/>
      <c r="N1" s="228"/>
      <c r="O1" s="228"/>
      <c r="P1" s="228"/>
      <c r="Q1" s="228"/>
      <c r="R1" s="228"/>
      <c r="S1" s="228"/>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c r="AZ1" s="228"/>
      <c r="BA1" s="228"/>
      <c r="BB1" s="228"/>
      <c r="BC1" s="228"/>
      <c r="BD1" s="228"/>
      <c r="BE1" s="228"/>
      <c r="BF1" s="228"/>
      <c r="BG1" s="228"/>
      <c r="BH1" s="228"/>
      <c r="BI1" s="228"/>
      <c r="BJ1" s="228"/>
      <c r="BK1" s="228"/>
      <c r="BL1" s="228"/>
      <c r="BM1" s="228"/>
      <c r="BN1" s="228"/>
      <c r="BO1" s="228"/>
      <c r="BP1" s="228"/>
      <c r="BQ1" s="228"/>
      <c r="BR1" s="228"/>
      <c r="BS1" s="228"/>
      <c r="BT1" s="228"/>
      <c r="BU1" s="228"/>
      <c r="BV1" s="228"/>
      <c r="BW1" s="228"/>
      <c r="BX1" s="228"/>
      <c r="BY1" s="228"/>
      <c r="BZ1" s="228"/>
      <c r="CA1" s="228"/>
      <c r="CB1" s="228"/>
      <c r="CC1" s="228"/>
      <c r="CD1" s="228"/>
      <c r="CE1" s="228"/>
      <c r="CF1" s="228"/>
      <c r="CG1" s="228"/>
      <c r="CH1" s="228"/>
      <c r="CI1" s="228"/>
      <c r="CJ1" s="228"/>
      <c r="CK1" s="228"/>
      <c r="CL1" s="228"/>
      <c r="CM1" s="228"/>
      <c r="CN1" s="228"/>
      <c r="CO1" s="228"/>
      <c r="CP1" s="228"/>
      <c r="CQ1" s="228"/>
      <c r="CR1" s="228"/>
      <c r="CS1" s="228"/>
      <c r="CT1" s="228"/>
      <c r="CU1" s="228"/>
      <c r="CV1" s="228"/>
      <c r="CW1" s="228"/>
      <c r="CX1" s="228"/>
      <c r="CY1" s="228"/>
      <c r="CZ1" s="228"/>
      <c r="DA1" s="228"/>
      <c r="DB1" s="228"/>
      <c r="DC1" s="228"/>
      <c r="DD1" s="228"/>
      <c r="DE1" s="228"/>
      <c r="DF1" s="228"/>
      <c r="DG1" s="228"/>
      <c r="DH1" s="228"/>
      <c r="DI1" s="228"/>
      <c r="DJ1" s="228"/>
      <c r="DK1" s="228"/>
      <c r="DL1" s="228"/>
      <c r="DM1" s="228"/>
      <c r="DN1" s="228"/>
      <c r="DO1" s="228"/>
      <c r="DP1" s="228"/>
      <c r="DQ1" s="229"/>
      <c r="DR1" s="229"/>
      <c r="DS1" s="229"/>
      <c r="DT1" s="229"/>
      <c r="DU1" s="229"/>
      <c r="DV1" s="229"/>
      <c r="DW1" s="229"/>
      <c r="DX1" s="229"/>
      <c r="DY1" s="229"/>
      <c r="DZ1" s="229"/>
      <c r="EA1" s="230"/>
    </row>
    <row r="2" spans="1:131" ht="26.25" customHeight="1" thickBot="1" x14ac:dyDescent="0.2">
      <c r="A2" s="1090" t="s">
        <v>353</v>
      </c>
      <c r="B2" s="1090"/>
      <c r="C2" s="1090"/>
      <c r="D2" s="1090"/>
      <c r="E2" s="1090"/>
      <c r="F2" s="1090"/>
      <c r="G2" s="1090"/>
      <c r="H2" s="1090"/>
      <c r="I2" s="1090"/>
      <c r="J2" s="1090"/>
      <c r="K2" s="1090"/>
      <c r="L2" s="1090"/>
      <c r="M2" s="1090"/>
      <c r="N2" s="1090"/>
      <c r="O2" s="1090"/>
      <c r="P2" s="1090"/>
      <c r="Q2" s="1090"/>
      <c r="R2" s="1090"/>
      <c r="S2" s="1090"/>
      <c r="T2" s="1090"/>
      <c r="U2" s="1090"/>
      <c r="V2" s="1090"/>
      <c r="W2" s="1090"/>
      <c r="X2" s="1090"/>
      <c r="Y2" s="1090"/>
      <c r="Z2" s="1090"/>
      <c r="AA2" s="1090"/>
      <c r="AB2" s="1090"/>
      <c r="AC2" s="1090"/>
      <c r="AD2" s="1090"/>
      <c r="AE2" s="1090"/>
      <c r="AF2" s="1090"/>
      <c r="AG2" s="1090"/>
      <c r="AH2" s="1090"/>
      <c r="AI2" s="1090"/>
      <c r="AJ2" s="1090"/>
      <c r="AK2" s="1090"/>
      <c r="AL2" s="1090"/>
      <c r="AM2" s="1090"/>
      <c r="AN2" s="1090"/>
      <c r="AO2" s="1090"/>
      <c r="AP2" s="1090"/>
      <c r="AQ2" s="1090"/>
      <c r="AR2" s="1090"/>
      <c r="AS2" s="1090"/>
      <c r="AT2" s="1090"/>
      <c r="AU2" s="1090"/>
      <c r="AV2" s="1090"/>
      <c r="AW2" s="1090"/>
      <c r="AX2" s="1090"/>
      <c r="AY2" s="1090"/>
      <c r="AZ2" s="1090"/>
      <c r="BA2" s="1090"/>
      <c r="BB2" s="1090"/>
      <c r="BC2" s="1090"/>
      <c r="BD2" s="1090"/>
      <c r="BE2" s="1090"/>
      <c r="BF2" s="1090"/>
      <c r="BG2" s="1090"/>
      <c r="BH2" s="1090"/>
      <c r="BI2" s="1090"/>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1091" t="s">
        <v>354</v>
      </c>
      <c r="DK2" s="1092"/>
      <c r="DL2" s="1092"/>
      <c r="DM2" s="1092"/>
      <c r="DN2" s="1092"/>
      <c r="DO2" s="1093"/>
      <c r="DP2" s="228"/>
      <c r="DQ2" s="1091" t="s">
        <v>355</v>
      </c>
      <c r="DR2" s="1092"/>
      <c r="DS2" s="1092"/>
      <c r="DT2" s="1092"/>
      <c r="DU2" s="1092"/>
      <c r="DV2" s="1092"/>
      <c r="DW2" s="1092"/>
      <c r="DX2" s="1092"/>
      <c r="DY2" s="1092"/>
      <c r="DZ2" s="1093"/>
      <c r="EA2" s="230"/>
    </row>
    <row r="3" spans="1:131" ht="11.25" customHeight="1" x14ac:dyDescent="0.15">
      <c r="A3" s="228"/>
      <c r="B3" s="228"/>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30"/>
    </row>
    <row r="4" spans="1:131" s="235" customFormat="1" ht="26.25" customHeight="1" thickBot="1" x14ac:dyDescent="0.2">
      <c r="A4" s="1059" t="s">
        <v>356</v>
      </c>
      <c r="B4" s="1059"/>
      <c r="C4" s="1059"/>
      <c r="D4" s="1059"/>
      <c r="E4" s="1059"/>
      <c r="F4" s="1059"/>
      <c r="G4" s="1059"/>
      <c r="H4" s="1059"/>
      <c r="I4" s="1059"/>
      <c r="J4" s="1059"/>
      <c r="K4" s="1059"/>
      <c r="L4" s="1059"/>
      <c r="M4" s="1059"/>
      <c r="N4" s="1059"/>
      <c r="O4" s="1059"/>
      <c r="P4" s="1059"/>
      <c r="Q4" s="1059"/>
      <c r="R4" s="1059"/>
      <c r="S4" s="1059"/>
      <c r="T4" s="1059"/>
      <c r="U4" s="1059"/>
      <c r="V4" s="1059"/>
      <c r="W4" s="1059"/>
      <c r="X4" s="1059"/>
      <c r="Y4" s="1059"/>
      <c r="Z4" s="1059"/>
      <c r="AA4" s="1059"/>
      <c r="AB4" s="1059"/>
      <c r="AC4" s="1059"/>
      <c r="AD4" s="1059"/>
      <c r="AE4" s="1059"/>
      <c r="AF4" s="1059"/>
      <c r="AG4" s="1059"/>
      <c r="AH4" s="1059"/>
      <c r="AI4" s="1059"/>
      <c r="AJ4" s="1059"/>
      <c r="AK4" s="1059"/>
      <c r="AL4" s="1059"/>
      <c r="AM4" s="1059"/>
      <c r="AN4" s="1059"/>
      <c r="AO4" s="1059"/>
      <c r="AP4" s="1059"/>
      <c r="AQ4" s="1059"/>
      <c r="AR4" s="1059"/>
      <c r="AS4" s="1059"/>
      <c r="AT4" s="1059"/>
      <c r="AU4" s="1059"/>
      <c r="AV4" s="1059"/>
      <c r="AW4" s="1059"/>
      <c r="AX4" s="1059"/>
      <c r="AY4" s="1059"/>
      <c r="AZ4" s="232"/>
      <c r="BA4" s="232"/>
      <c r="BB4" s="232"/>
      <c r="BC4" s="232"/>
      <c r="BD4" s="232"/>
      <c r="BE4" s="233"/>
      <c r="BF4" s="233"/>
      <c r="BG4" s="233"/>
      <c r="BH4" s="233"/>
      <c r="BI4" s="233"/>
      <c r="BJ4" s="233"/>
      <c r="BK4" s="233"/>
      <c r="BL4" s="233"/>
      <c r="BM4" s="233"/>
      <c r="BN4" s="233"/>
      <c r="BO4" s="233"/>
      <c r="BP4" s="233"/>
      <c r="BQ4" s="730" t="s">
        <v>357</v>
      </c>
      <c r="BR4" s="730"/>
      <c r="BS4" s="730"/>
      <c r="BT4" s="730"/>
      <c r="BU4" s="730"/>
      <c r="BV4" s="730"/>
      <c r="BW4" s="730"/>
      <c r="BX4" s="730"/>
      <c r="BY4" s="730"/>
      <c r="BZ4" s="730"/>
      <c r="CA4" s="730"/>
      <c r="CB4" s="730"/>
      <c r="CC4" s="730"/>
      <c r="CD4" s="730"/>
      <c r="CE4" s="730"/>
      <c r="CF4" s="730"/>
      <c r="CG4" s="730"/>
      <c r="CH4" s="730"/>
      <c r="CI4" s="730"/>
      <c r="CJ4" s="730"/>
      <c r="CK4" s="730"/>
      <c r="CL4" s="730"/>
      <c r="CM4" s="730"/>
      <c r="CN4" s="730"/>
      <c r="CO4" s="730"/>
      <c r="CP4" s="730"/>
      <c r="CQ4" s="730"/>
      <c r="CR4" s="730"/>
      <c r="CS4" s="730"/>
      <c r="CT4" s="730"/>
      <c r="CU4" s="730"/>
      <c r="CV4" s="730"/>
      <c r="CW4" s="730"/>
      <c r="CX4" s="730"/>
      <c r="CY4" s="730"/>
      <c r="CZ4" s="730"/>
      <c r="DA4" s="730"/>
      <c r="DB4" s="730"/>
      <c r="DC4" s="730"/>
      <c r="DD4" s="730"/>
      <c r="DE4" s="730"/>
      <c r="DF4" s="730"/>
      <c r="DG4" s="730"/>
      <c r="DH4" s="730"/>
      <c r="DI4" s="730"/>
      <c r="DJ4" s="730"/>
      <c r="DK4" s="730"/>
      <c r="DL4" s="730"/>
      <c r="DM4" s="730"/>
      <c r="DN4" s="730"/>
      <c r="DO4" s="730"/>
      <c r="DP4" s="730"/>
      <c r="DQ4" s="730"/>
      <c r="DR4" s="730"/>
      <c r="DS4" s="730"/>
      <c r="DT4" s="730"/>
      <c r="DU4" s="730"/>
      <c r="DV4" s="730"/>
      <c r="DW4" s="730"/>
      <c r="DX4" s="730"/>
      <c r="DY4" s="730"/>
      <c r="DZ4" s="730"/>
      <c r="EA4" s="234"/>
    </row>
    <row r="5" spans="1:131" s="235" customFormat="1" ht="26.25" customHeight="1" x14ac:dyDescent="0.15">
      <c r="A5" s="995" t="s">
        <v>358</v>
      </c>
      <c r="B5" s="996"/>
      <c r="C5" s="996"/>
      <c r="D5" s="996"/>
      <c r="E5" s="996"/>
      <c r="F5" s="996"/>
      <c r="G5" s="996"/>
      <c r="H5" s="996"/>
      <c r="I5" s="996"/>
      <c r="J5" s="996"/>
      <c r="K5" s="996"/>
      <c r="L5" s="996"/>
      <c r="M5" s="996"/>
      <c r="N5" s="996"/>
      <c r="O5" s="996"/>
      <c r="P5" s="997"/>
      <c r="Q5" s="1001" t="s">
        <v>359</v>
      </c>
      <c r="R5" s="1002"/>
      <c r="S5" s="1002"/>
      <c r="T5" s="1002"/>
      <c r="U5" s="1003"/>
      <c r="V5" s="1001" t="s">
        <v>360</v>
      </c>
      <c r="W5" s="1002"/>
      <c r="X5" s="1002"/>
      <c r="Y5" s="1002"/>
      <c r="Z5" s="1003"/>
      <c r="AA5" s="1001" t="s">
        <v>361</v>
      </c>
      <c r="AB5" s="1002"/>
      <c r="AC5" s="1002"/>
      <c r="AD5" s="1002"/>
      <c r="AE5" s="1002"/>
      <c r="AF5" s="1094" t="s">
        <v>362</v>
      </c>
      <c r="AG5" s="1002"/>
      <c r="AH5" s="1002"/>
      <c r="AI5" s="1002"/>
      <c r="AJ5" s="1015"/>
      <c r="AK5" s="1002" t="s">
        <v>363</v>
      </c>
      <c r="AL5" s="1002"/>
      <c r="AM5" s="1002"/>
      <c r="AN5" s="1002"/>
      <c r="AO5" s="1003"/>
      <c r="AP5" s="1001" t="s">
        <v>364</v>
      </c>
      <c r="AQ5" s="1002"/>
      <c r="AR5" s="1002"/>
      <c r="AS5" s="1002"/>
      <c r="AT5" s="1003"/>
      <c r="AU5" s="1001" t="s">
        <v>365</v>
      </c>
      <c r="AV5" s="1002"/>
      <c r="AW5" s="1002"/>
      <c r="AX5" s="1002"/>
      <c r="AY5" s="1015"/>
      <c r="AZ5" s="232"/>
      <c r="BA5" s="232"/>
      <c r="BB5" s="232"/>
      <c r="BC5" s="232"/>
      <c r="BD5" s="232"/>
      <c r="BE5" s="233"/>
      <c r="BF5" s="233"/>
      <c r="BG5" s="233"/>
      <c r="BH5" s="233"/>
      <c r="BI5" s="233"/>
      <c r="BJ5" s="233"/>
      <c r="BK5" s="233"/>
      <c r="BL5" s="233"/>
      <c r="BM5" s="233"/>
      <c r="BN5" s="233"/>
      <c r="BO5" s="233"/>
      <c r="BP5" s="233"/>
      <c r="BQ5" s="995" t="s">
        <v>366</v>
      </c>
      <c r="BR5" s="996"/>
      <c r="BS5" s="996"/>
      <c r="BT5" s="996"/>
      <c r="BU5" s="996"/>
      <c r="BV5" s="996"/>
      <c r="BW5" s="996"/>
      <c r="BX5" s="996"/>
      <c r="BY5" s="996"/>
      <c r="BZ5" s="996"/>
      <c r="CA5" s="996"/>
      <c r="CB5" s="996"/>
      <c r="CC5" s="996"/>
      <c r="CD5" s="996"/>
      <c r="CE5" s="996"/>
      <c r="CF5" s="996"/>
      <c r="CG5" s="997"/>
      <c r="CH5" s="1001" t="s">
        <v>367</v>
      </c>
      <c r="CI5" s="1002"/>
      <c r="CJ5" s="1002"/>
      <c r="CK5" s="1002"/>
      <c r="CL5" s="1003"/>
      <c r="CM5" s="1001" t="s">
        <v>368</v>
      </c>
      <c r="CN5" s="1002"/>
      <c r="CO5" s="1002"/>
      <c r="CP5" s="1002"/>
      <c r="CQ5" s="1003"/>
      <c r="CR5" s="1001" t="s">
        <v>369</v>
      </c>
      <c r="CS5" s="1002"/>
      <c r="CT5" s="1002"/>
      <c r="CU5" s="1002"/>
      <c r="CV5" s="1003"/>
      <c r="CW5" s="1001" t="s">
        <v>370</v>
      </c>
      <c r="CX5" s="1002"/>
      <c r="CY5" s="1002"/>
      <c r="CZ5" s="1002"/>
      <c r="DA5" s="1003"/>
      <c r="DB5" s="1001" t="s">
        <v>371</v>
      </c>
      <c r="DC5" s="1002"/>
      <c r="DD5" s="1002"/>
      <c r="DE5" s="1002"/>
      <c r="DF5" s="1003"/>
      <c r="DG5" s="1084" t="s">
        <v>372</v>
      </c>
      <c r="DH5" s="1085"/>
      <c r="DI5" s="1085"/>
      <c r="DJ5" s="1085"/>
      <c r="DK5" s="1086"/>
      <c r="DL5" s="1084" t="s">
        <v>373</v>
      </c>
      <c r="DM5" s="1085"/>
      <c r="DN5" s="1085"/>
      <c r="DO5" s="1085"/>
      <c r="DP5" s="1086"/>
      <c r="DQ5" s="1001" t="s">
        <v>374</v>
      </c>
      <c r="DR5" s="1002"/>
      <c r="DS5" s="1002"/>
      <c r="DT5" s="1002"/>
      <c r="DU5" s="1003"/>
      <c r="DV5" s="1001" t="s">
        <v>365</v>
      </c>
      <c r="DW5" s="1002"/>
      <c r="DX5" s="1002"/>
      <c r="DY5" s="1002"/>
      <c r="DZ5" s="1015"/>
      <c r="EA5" s="234"/>
    </row>
    <row r="6" spans="1:131" s="235" customFormat="1" ht="26.25" customHeight="1" thickBot="1" x14ac:dyDescent="0.2">
      <c r="A6" s="998"/>
      <c r="B6" s="999"/>
      <c r="C6" s="999"/>
      <c r="D6" s="999"/>
      <c r="E6" s="999"/>
      <c r="F6" s="999"/>
      <c r="G6" s="999"/>
      <c r="H6" s="999"/>
      <c r="I6" s="999"/>
      <c r="J6" s="999"/>
      <c r="K6" s="999"/>
      <c r="L6" s="999"/>
      <c r="M6" s="999"/>
      <c r="N6" s="999"/>
      <c r="O6" s="999"/>
      <c r="P6" s="1000"/>
      <c r="Q6" s="1004"/>
      <c r="R6" s="1005"/>
      <c r="S6" s="1005"/>
      <c r="T6" s="1005"/>
      <c r="U6" s="1006"/>
      <c r="V6" s="1004"/>
      <c r="W6" s="1005"/>
      <c r="X6" s="1005"/>
      <c r="Y6" s="1005"/>
      <c r="Z6" s="1006"/>
      <c r="AA6" s="1004"/>
      <c r="AB6" s="1005"/>
      <c r="AC6" s="1005"/>
      <c r="AD6" s="1005"/>
      <c r="AE6" s="1005"/>
      <c r="AF6" s="1095"/>
      <c r="AG6" s="1005"/>
      <c r="AH6" s="1005"/>
      <c r="AI6" s="1005"/>
      <c r="AJ6" s="1016"/>
      <c r="AK6" s="1005"/>
      <c r="AL6" s="1005"/>
      <c r="AM6" s="1005"/>
      <c r="AN6" s="1005"/>
      <c r="AO6" s="1006"/>
      <c r="AP6" s="1004"/>
      <c r="AQ6" s="1005"/>
      <c r="AR6" s="1005"/>
      <c r="AS6" s="1005"/>
      <c r="AT6" s="1006"/>
      <c r="AU6" s="1004"/>
      <c r="AV6" s="1005"/>
      <c r="AW6" s="1005"/>
      <c r="AX6" s="1005"/>
      <c r="AY6" s="1016"/>
      <c r="AZ6" s="232"/>
      <c r="BA6" s="232"/>
      <c r="BB6" s="232"/>
      <c r="BC6" s="232"/>
      <c r="BD6" s="232"/>
      <c r="BE6" s="233"/>
      <c r="BF6" s="233"/>
      <c r="BG6" s="233"/>
      <c r="BH6" s="233"/>
      <c r="BI6" s="233"/>
      <c r="BJ6" s="233"/>
      <c r="BK6" s="233"/>
      <c r="BL6" s="233"/>
      <c r="BM6" s="233"/>
      <c r="BN6" s="233"/>
      <c r="BO6" s="233"/>
      <c r="BP6" s="233"/>
      <c r="BQ6" s="998"/>
      <c r="BR6" s="999"/>
      <c r="BS6" s="999"/>
      <c r="BT6" s="999"/>
      <c r="BU6" s="999"/>
      <c r="BV6" s="999"/>
      <c r="BW6" s="999"/>
      <c r="BX6" s="999"/>
      <c r="BY6" s="999"/>
      <c r="BZ6" s="999"/>
      <c r="CA6" s="999"/>
      <c r="CB6" s="999"/>
      <c r="CC6" s="999"/>
      <c r="CD6" s="999"/>
      <c r="CE6" s="999"/>
      <c r="CF6" s="999"/>
      <c r="CG6" s="1000"/>
      <c r="CH6" s="1004"/>
      <c r="CI6" s="1005"/>
      <c r="CJ6" s="1005"/>
      <c r="CK6" s="1005"/>
      <c r="CL6" s="1006"/>
      <c r="CM6" s="1004"/>
      <c r="CN6" s="1005"/>
      <c r="CO6" s="1005"/>
      <c r="CP6" s="1005"/>
      <c r="CQ6" s="1006"/>
      <c r="CR6" s="1004"/>
      <c r="CS6" s="1005"/>
      <c r="CT6" s="1005"/>
      <c r="CU6" s="1005"/>
      <c r="CV6" s="1006"/>
      <c r="CW6" s="1004"/>
      <c r="CX6" s="1005"/>
      <c r="CY6" s="1005"/>
      <c r="CZ6" s="1005"/>
      <c r="DA6" s="1006"/>
      <c r="DB6" s="1004"/>
      <c r="DC6" s="1005"/>
      <c r="DD6" s="1005"/>
      <c r="DE6" s="1005"/>
      <c r="DF6" s="1006"/>
      <c r="DG6" s="1087"/>
      <c r="DH6" s="1088"/>
      <c r="DI6" s="1088"/>
      <c r="DJ6" s="1088"/>
      <c r="DK6" s="1089"/>
      <c r="DL6" s="1087"/>
      <c r="DM6" s="1088"/>
      <c r="DN6" s="1088"/>
      <c r="DO6" s="1088"/>
      <c r="DP6" s="1089"/>
      <c r="DQ6" s="1004"/>
      <c r="DR6" s="1005"/>
      <c r="DS6" s="1005"/>
      <c r="DT6" s="1005"/>
      <c r="DU6" s="1006"/>
      <c r="DV6" s="1004"/>
      <c r="DW6" s="1005"/>
      <c r="DX6" s="1005"/>
      <c r="DY6" s="1005"/>
      <c r="DZ6" s="1016"/>
      <c r="EA6" s="234"/>
    </row>
    <row r="7" spans="1:131" s="235" customFormat="1" ht="26.25" customHeight="1" thickTop="1" x14ac:dyDescent="0.15">
      <c r="A7" s="236">
        <v>1</v>
      </c>
      <c r="B7" s="1047" t="s">
        <v>375</v>
      </c>
      <c r="C7" s="1048"/>
      <c r="D7" s="1048"/>
      <c r="E7" s="1048"/>
      <c r="F7" s="1048"/>
      <c r="G7" s="1048"/>
      <c r="H7" s="1048"/>
      <c r="I7" s="1048"/>
      <c r="J7" s="1048"/>
      <c r="K7" s="1048"/>
      <c r="L7" s="1048"/>
      <c r="M7" s="1048"/>
      <c r="N7" s="1048"/>
      <c r="O7" s="1048"/>
      <c r="P7" s="1049"/>
      <c r="Q7" s="1102">
        <v>4795</v>
      </c>
      <c r="R7" s="1103"/>
      <c r="S7" s="1103"/>
      <c r="T7" s="1103"/>
      <c r="U7" s="1103"/>
      <c r="V7" s="1103">
        <v>4645</v>
      </c>
      <c r="W7" s="1103"/>
      <c r="X7" s="1103"/>
      <c r="Y7" s="1103"/>
      <c r="Z7" s="1103"/>
      <c r="AA7" s="1103">
        <v>150</v>
      </c>
      <c r="AB7" s="1103"/>
      <c r="AC7" s="1103"/>
      <c r="AD7" s="1103"/>
      <c r="AE7" s="1104"/>
      <c r="AF7" s="1105">
        <v>75</v>
      </c>
      <c r="AG7" s="1106"/>
      <c r="AH7" s="1106"/>
      <c r="AI7" s="1106"/>
      <c r="AJ7" s="1107"/>
      <c r="AK7" s="1108">
        <v>174</v>
      </c>
      <c r="AL7" s="1109"/>
      <c r="AM7" s="1109"/>
      <c r="AN7" s="1109"/>
      <c r="AO7" s="1109"/>
      <c r="AP7" s="1109">
        <v>3769</v>
      </c>
      <c r="AQ7" s="1109"/>
      <c r="AR7" s="1109"/>
      <c r="AS7" s="1109"/>
      <c r="AT7" s="1109"/>
      <c r="AU7" s="1110"/>
      <c r="AV7" s="1110"/>
      <c r="AW7" s="1110"/>
      <c r="AX7" s="1110"/>
      <c r="AY7" s="1111"/>
      <c r="AZ7" s="232"/>
      <c r="BA7" s="232"/>
      <c r="BB7" s="232"/>
      <c r="BC7" s="232"/>
      <c r="BD7" s="232"/>
      <c r="BE7" s="233"/>
      <c r="BF7" s="233"/>
      <c r="BG7" s="233"/>
      <c r="BH7" s="233"/>
      <c r="BI7" s="233"/>
      <c r="BJ7" s="233"/>
      <c r="BK7" s="233"/>
      <c r="BL7" s="233"/>
      <c r="BM7" s="233"/>
      <c r="BN7" s="233"/>
      <c r="BO7" s="233"/>
      <c r="BP7" s="233"/>
      <c r="BQ7" s="236">
        <v>1</v>
      </c>
      <c r="BR7" s="237"/>
      <c r="BS7" s="1099" t="s">
        <v>555</v>
      </c>
      <c r="BT7" s="1100"/>
      <c r="BU7" s="1100"/>
      <c r="BV7" s="1100"/>
      <c r="BW7" s="1100"/>
      <c r="BX7" s="1100"/>
      <c r="BY7" s="1100"/>
      <c r="BZ7" s="1100"/>
      <c r="CA7" s="1100"/>
      <c r="CB7" s="1100"/>
      <c r="CC7" s="1100"/>
      <c r="CD7" s="1100"/>
      <c r="CE7" s="1100"/>
      <c r="CF7" s="1100"/>
      <c r="CG7" s="1112"/>
      <c r="CH7" s="1096">
        <v>1</v>
      </c>
      <c r="CI7" s="1097"/>
      <c r="CJ7" s="1097"/>
      <c r="CK7" s="1097"/>
      <c r="CL7" s="1098"/>
      <c r="CM7" s="1096">
        <v>25</v>
      </c>
      <c r="CN7" s="1097"/>
      <c r="CO7" s="1097"/>
      <c r="CP7" s="1097"/>
      <c r="CQ7" s="1098"/>
      <c r="CR7" s="1096">
        <v>10</v>
      </c>
      <c r="CS7" s="1097"/>
      <c r="CT7" s="1097"/>
      <c r="CU7" s="1097"/>
      <c r="CV7" s="1098"/>
      <c r="CW7" s="1096" t="s">
        <v>548</v>
      </c>
      <c r="CX7" s="1097"/>
      <c r="CY7" s="1097"/>
      <c r="CZ7" s="1097"/>
      <c r="DA7" s="1098"/>
      <c r="DB7" s="1096" t="s">
        <v>548</v>
      </c>
      <c r="DC7" s="1097"/>
      <c r="DD7" s="1097"/>
      <c r="DE7" s="1097"/>
      <c r="DF7" s="1098"/>
      <c r="DG7" s="1096" t="s">
        <v>548</v>
      </c>
      <c r="DH7" s="1097"/>
      <c r="DI7" s="1097"/>
      <c r="DJ7" s="1097"/>
      <c r="DK7" s="1098"/>
      <c r="DL7" s="1096" t="s">
        <v>548</v>
      </c>
      <c r="DM7" s="1097"/>
      <c r="DN7" s="1097"/>
      <c r="DO7" s="1097"/>
      <c r="DP7" s="1098"/>
      <c r="DQ7" s="1096" t="s">
        <v>548</v>
      </c>
      <c r="DR7" s="1097"/>
      <c r="DS7" s="1097"/>
      <c r="DT7" s="1097"/>
      <c r="DU7" s="1098"/>
      <c r="DV7" s="1099"/>
      <c r="DW7" s="1100"/>
      <c r="DX7" s="1100"/>
      <c r="DY7" s="1100"/>
      <c r="DZ7" s="1101"/>
      <c r="EA7" s="234"/>
    </row>
    <row r="8" spans="1:131" s="235" customFormat="1" ht="26.25" customHeight="1" x14ac:dyDescent="0.15">
      <c r="A8" s="238">
        <v>2</v>
      </c>
      <c r="B8" s="1030"/>
      <c r="C8" s="1031"/>
      <c r="D8" s="1031"/>
      <c r="E8" s="1031"/>
      <c r="F8" s="1031"/>
      <c r="G8" s="1031"/>
      <c r="H8" s="1031"/>
      <c r="I8" s="1031"/>
      <c r="J8" s="1031"/>
      <c r="K8" s="1031"/>
      <c r="L8" s="1031"/>
      <c r="M8" s="1031"/>
      <c r="N8" s="1031"/>
      <c r="O8" s="1031"/>
      <c r="P8" s="1032"/>
      <c r="Q8" s="1038"/>
      <c r="R8" s="1039"/>
      <c r="S8" s="1039"/>
      <c r="T8" s="1039"/>
      <c r="U8" s="1039"/>
      <c r="V8" s="1039"/>
      <c r="W8" s="1039"/>
      <c r="X8" s="1039"/>
      <c r="Y8" s="1039"/>
      <c r="Z8" s="1039"/>
      <c r="AA8" s="1039"/>
      <c r="AB8" s="1039"/>
      <c r="AC8" s="1039"/>
      <c r="AD8" s="1039"/>
      <c r="AE8" s="1040"/>
      <c r="AF8" s="1035"/>
      <c r="AG8" s="1036"/>
      <c r="AH8" s="1036"/>
      <c r="AI8" s="1036"/>
      <c r="AJ8" s="1037"/>
      <c r="AK8" s="1080"/>
      <c r="AL8" s="1081"/>
      <c r="AM8" s="1081"/>
      <c r="AN8" s="1081"/>
      <c r="AO8" s="1081"/>
      <c r="AP8" s="1081"/>
      <c r="AQ8" s="1081"/>
      <c r="AR8" s="1081"/>
      <c r="AS8" s="1081"/>
      <c r="AT8" s="1081"/>
      <c r="AU8" s="1082"/>
      <c r="AV8" s="1082"/>
      <c r="AW8" s="1082"/>
      <c r="AX8" s="1082"/>
      <c r="AY8" s="1083"/>
      <c r="AZ8" s="232"/>
      <c r="BA8" s="232"/>
      <c r="BB8" s="232"/>
      <c r="BC8" s="232"/>
      <c r="BD8" s="232"/>
      <c r="BE8" s="233"/>
      <c r="BF8" s="233"/>
      <c r="BG8" s="233"/>
      <c r="BH8" s="233"/>
      <c r="BI8" s="233"/>
      <c r="BJ8" s="233"/>
      <c r="BK8" s="233"/>
      <c r="BL8" s="233"/>
      <c r="BM8" s="233"/>
      <c r="BN8" s="233"/>
      <c r="BO8" s="233"/>
      <c r="BP8" s="233"/>
      <c r="BQ8" s="238">
        <v>2</v>
      </c>
      <c r="BR8" s="239"/>
      <c r="BS8" s="992"/>
      <c r="BT8" s="993"/>
      <c r="BU8" s="993"/>
      <c r="BV8" s="993"/>
      <c r="BW8" s="993"/>
      <c r="BX8" s="993"/>
      <c r="BY8" s="993"/>
      <c r="BZ8" s="993"/>
      <c r="CA8" s="993"/>
      <c r="CB8" s="993"/>
      <c r="CC8" s="993"/>
      <c r="CD8" s="993"/>
      <c r="CE8" s="993"/>
      <c r="CF8" s="993"/>
      <c r="CG8" s="1014"/>
      <c r="CH8" s="989"/>
      <c r="CI8" s="990"/>
      <c r="CJ8" s="990"/>
      <c r="CK8" s="990"/>
      <c r="CL8" s="991"/>
      <c r="CM8" s="989"/>
      <c r="CN8" s="990"/>
      <c r="CO8" s="990"/>
      <c r="CP8" s="990"/>
      <c r="CQ8" s="991"/>
      <c r="CR8" s="989"/>
      <c r="CS8" s="990"/>
      <c r="CT8" s="990"/>
      <c r="CU8" s="990"/>
      <c r="CV8" s="991"/>
      <c r="CW8" s="989"/>
      <c r="CX8" s="990"/>
      <c r="CY8" s="990"/>
      <c r="CZ8" s="990"/>
      <c r="DA8" s="991"/>
      <c r="DB8" s="989"/>
      <c r="DC8" s="990"/>
      <c r="DD8" s="990"/>
      <c r="DE8" s="990"/>
      <c r="DF8" s="991"/>
      <c r="DG8" s="989"/>
      <c r="DH8" s="990"/>
      <c r="DI8" s="990"/>
      <c r="DJ8" s="990"/>
      <c r="DK8" s="991"/>
      <c r="DL8" s="989"/>
      <c r="DM8" s="990"/>
      <c r="DN8" s="990"/>
      <c r="DO8" s="990"/>
      <c r="DP8" s="991"/>
      <c r="DQ8" s="989"/>
      <c r="DR8" s="990"/>
      <c r="DS8" s="990"/>
      <c r="DT8" s="990"/>
      <c r="DU8" s="991"/>
      <c r="DV8" s="992"/>
      <c r="DW8" s="993"/>
      <c r="DX8" s="993"/>
      <c r="DY8" s="993"/>
      <c r="DZ8" s="994"/>
      <c r="EA8" s="234"/>
    </row>
    <row r="9" spans="1:131" s="235" customFormat="1" ht="26.25" customHeight="1" x14ac:dyDescent="0.15">
      <c r="A9" s="238">
        <v>3</v>
      </c>
      <c r="B9" s="1030"/>
      <c r="C9" s="1031"/>
      <c r="D9" s="1031"/>
      <c r="E9" s="1031"/>
      <c r="F9" s="1031"/>
      <c r="G9" s="1031"/>
      <c r="H9" s="1031"/>
      <c r="I9" s="1031"/>
      <c r="J9" s="1031"/>
      <c r="K9" s="1031"/>
      <c r="L9" s="1031"/>
      <c r="M9" s="1031"/>
      <c r="N9" s="1031"/>
      <c r="O9" s="1031"/>
      <c r="P9" s="1032"/>
      <c r="Q9" s="1038"/>
      <c r="R9" s="1039"/>
      <c r="S9" s="1039"/>
      <c r="T9" s="1039"/>
      <c r="U9" s="1039"/>
      <c r="V9" s="1039"/>
      <c r="W9" s="1039"/>
      <c r="X9" s="1039"/>
      <c r="Y9" s="1039"/>
      <c r="Z9" s="1039"/>
      <c r="AA9" s="1039"/>
      <c r="AB9" s="1039"/>
      <c r="AC9" s="1039"/>
      <c r="AD9" s="1039"/>
      <c r="AE9" s="1040"/>
      <c r="AF9" s="1035"/>
      <c r="AG9" s="1036"/>
      <c r="AH9" s="1036"/>
      <c r="AI9" s="1036"/>
      <c r="AJ9" s="1037"/>
      <c r="AK9" s="1080"/>
      <c r="AL9" s="1081"/>
      <c r="AM9" s="1081"/>
      <c r="AN9" s="1081"/>
      <c r="AO9" s="1081"/>
      <c r="AP9" s="1081"/>
      <c r="AQ9" s="1081"/>
      <c r="AR9" s="1081"/>
      <c r="AS9" s="1081"/>
      <c r="AT9" s="1081"/>
      <c r="AU9" s="1082"/>
      <c r="AV9" s="1082"/>
      <c r="AW9" s="1082"/>
      <c r="AX9" s="1082"/>
      <c r="AY9" s="1083"/>
      <c r="AZ9" s="232"/>
      <c r="BA9" s="232"/>
      <c r="BB9" s="232"/>
      <c r="BC9" s="232"/>
      <c r="BD9" s="232"/>
      <c r="BE9" s="233"/>
      <c r="BF9" s="233"/>
      <c r="BG9" s="233"/>
      <c r="BH9" s="233"/>
      <c r="BI9" s="233"/>
      <c r="BJ9" s="233"/>
      <c r="BK9" s="233"/>
      <c r="BL9" s="233"/>
      <c r="BM9" s="233"/>
      <c r="BN9" s="233"/>
      <c r="BO9" s="233"/>
      <c r="BP9" s="233"/>
      <c r="BQ9" s="238">
        <v>3</v>
      </c>
      <c r="BR9" s="239"/>
      <c r="BS9" s="992"/>
      <c r="BT9" s="993"/>
      <c r="BU9" s="993"/>
      <c r="BV9" s="993"/>
      <c r="BW9" s="993"/>
      <c r="BX9" s="993"/>
      <c r="BY9" s="993"/>
      <c r="BZ9" s="993"/>
      <c r="CA9" s="993"/>
      <c r="CB9" s="993"/>
      <c r="CC9" s="993"/>
      <c r="CD9" s="993"/>
      <c r="CE9" s="993"/>
      <c r="CF9" s="993"/>
      <c r="CG9" s="1014"/>
      <c r="CH9" s="989"/>
      <c r="CI9" s="990"/>
      <c r="CJ9" s="990"/>
      <c r="CK9" s="990"/>
      <c r="CL9" s="991"/>
      <c r="CM9" s="989"/>
      <c r="CN9" s="990"/>
      <c r="CO9" s="990"/>
      <c r="CP9" s="990"/>
      <c r="CQ9" s="991"/>
      <c r="CR9" s="989"/>
      <c r="CS9" s="990"/>
      <c r="CT9" s="990"/>
      <c r="CU9" s="990"/>
      <c r="CV9" s="991"/>
      <c r="CW9" s="989"/>
      <c r="CX9" s="990"/>
      <c r="CY9" s="990"/>
      <c r="CZ9" s="990"/>
      <c r="DA9" s="991"/>
      <c r="DB9" s="989"/>
      <c r="DC9" s="990"/>
      <c r="DD9" s="990"/>
      <c r="DE9" s="990"/>
      <c r="DF9" s="991"/>
      <c r="DG9" s="989"/>
      <c r="DH9" s="990"/>
      <c r="DI9" s="990"/>
      <c r="DJ9" s="990"/>
      <c r="DK9" s="991"/>
      <c r="DL9" s="989"/>
      <c r="DM9" s="990"/>
      <c r="DN9" s="990"/>
      <c r="DO9" s="990"/>
      <c r="DP9" s="991"/>
      <c r="DQ9" s="989"/>
      <c r="DR9" s="990"/>
      <c r="DS9" s="990"/>
      <c r="DT9" s="990"/>
      <c r="DU9" s="991"/>
      <c r="DV9" s="992"/>
      <c r="DW9" s="993"/>
      <c r="DX9" s="993"/>
      <c r="DY9" s="993"/>
      <c r="DZ9" s="994"/>
      <c r="EA9" s="234"/>
    </row>
    <row r="10" spans="1:131" s="235" customFormat="1" ht="26.25" customHeight="1" x14ac:dyDescent="0.15">
      <c r="A10" s="238">
        <v>4</v>
      </c>
      <c r="B10" s="1030"/>
      <c r="C10" s="1031"/>
      <c r="D10" s="1031"/>
      <c r="E10" s="1031"/>
      <c r="F10" s="1031"/>
      <c r="G10" s="1031"/>
      <c r="H10" s="1031"/>
      <c r="I10" s="1031"/>
      <c r="J10" s="1031"/>
      <c r="K10" s="1031"/>
      <c r="L10" s="1031"/>
      <c r="M10" s="1031"/>
      <c r="N10" s="1031"/>
      <c r="O10" s="1031"/>
      <c r="P10" s="1032"/>
      <c r="Q10" s="1038"/>
      <c r="R10" s="1039"/>
      <c r="S10" s="1039"/>
      <c r="T10" s="1039"/>
      <c r="U10" s="1039"/>
      <c r="V10" s="1039"/>
      <c r="W10" s="1039"/>
      <c r="X10" s="1039"/>
      <c r="Y10" s="1039"/>
      <c r="Z10" s="1039"/>
      <c r="AA10" s="1039"/>
      <c r="AB10" s="1039"/>
      <c r="AC10" s="1039"/>
      <c r="AD10" s="1039"/>
      <c r="AE10" s="1040"/>
      <c r="AF10" s="1035"/>
      <c r="AG10" s="1036"/>
      <c r="AH10" s="1036"/>
      <c r="AI10" s="1036"/>
      <c r="AJ10" s="1037"/>
      <c r="AK10" s="1080"/>
      <c r="AL10" s="1081"/>
      <c r="AM10" s="1081"/>
      <c r="AN10" s="1081"/>
      <c r="AO10" s="1081"/>
      <c r="AP10" s="1081"/>
      <c r="AQ10" s="1081"/>
      <c r="AR10" s="1081"/>
      <c r="AS10" s="1081"/>
      <c r="AT10" s="1081"/>
      <c r="AU10" s="1082"/>
      <c r="AV10" s="1082"/>
      <c r="AW10" s="1082"/>
      <c r="AX10" s="1082"/>
      <c r="AY10" s="1083"/>
      <c r="AZ10" s="232"/>
      <c r="BA10" s="232"/>
      <c r="BB10" s="232"/>
      <c r="BC10" s="232"/>
      <c r="BD10" s="232"/>
      <c r="BE10" s="233"/>
      <c r="BF10" s="233"/>
      <c r="BG10" s="233"/>
      <c r="BH10" s="233"/>
      <c r="BI10" s="233"/>
      <c r="BJ10" s="233"/>
      <c r="BK10" s="233"/>
      <c r="BL10" s="233"/>
      <c r="BM10" s="233"/>
      <c r="BN10" s="233"/>
      <c r="BO10" s="233"/>
      <c r="BP10" s="233"/>
      <c r="BQ10" s="238">
        <v>4</v>
      </c>
      <c r="BR10" s="239"/>
      <c r="BS10" s="992"/>
      <c r="BT10" s="993"/>
      <c r="BU10" s="993"/>
      <c r="BV10" s="993"/>
      <c r="BW10" s="993"/>
      <c r="BX10" s="993"/>
      <c r="BY10" s="993"/>
      <c r="BZ10" s="993"/>
      <c r="CA10" s="993"/>
      <c r="CB10" s="993"/>
      <c r="CC10" s="993"/>
      <c r="CD10" s="993"/>
      <c r="CE10" s="993"/>
      <c r="CF10" s="993"/>
      <c r="CG10" s="1014"/>
      <c r="CH10" s="989"/>
      <c r="CI10" s="990"/>
      <c r="CJ10" s="990"/>
      <c r="CK10" s="990"/>
      <c r="CL10" s="991"/>
      <c r="CM10" s="989"/>
      <c r="CN10" s="990"/>
      <c r="CO10" s="990"/>
      <c r="CP10" s="990"/>
      <c r="CQ10" s="991"/>
      <c r="CR10" s="989"/>
      <c r="CS10" s="990"/>
      <c r="CT10" s="990"/>
      <c r="CU10" s="990"/>
      <c r="CV10" s="991"/>
      <c r="CW10" s="989"/>
      <c r="CX10" s="990"/>
      <c r="CY10" s="990"/>
      <c r="CZ10" s="990"/>
      <c r="DA10" s="991"/>
      <c r="DB10" s="989"/>
      <c r="DC10" s="990"/>
      <c r="DD10" s="990"/>
      <c r="DE10" s="990"/>
      <c r="DF10" s="991"/>
      <c r="DG10" s="989"/>
      <c r="DH10" s="990"/>
      <c r="DI10" s="990"/>
      <c r="DJ10" s="990"/>
      <c r="DK10" s="991"/>
      <c r="DL10" s="989"/>
      <c r="DM10" s="990"/>
      <c r="DN10" s="990"/>
      <c r="DO10" s="990"/>
      <c r="DP10" s="991"/>
      <c r="DQ10" s="989"/>
      <c r="DR10" s="990"/>
      <c r="DS10" s="990"/>
      <c r="DT10" s="990"/>
      <c r="DU10" s="991"/>
      <c r="DV10" s="992"/>
      <c r="DW10" s="993"/>
      <c r="DX10" s="993"/>
      <c r="DY10" s="993"/>
      <c r="DZ10" s="994"/>
      <c r="EA10" s="234"/>
    </row>
    <row r="11" spans="1:131" s="235" customFormat="1" ht="26.25" customHeight="1" x14ac:dyDescent="0.15">
      <c r="A11" s="238">
        <v>5</v>
      </c>
      <c r="B11" s="1030"/>
      <c r="C11" s="1031"/>
      <c r="D11" s="1031"/>
      <c r="E11" s="1031"/>
      <c r="F11" s="1031"/>
      <c r="G11" s="1031"/>
      <c r="H11" s="1031"/>
      <c r="I11" s="1031"/>
      <c r="J11" s="1031"/>
      <c r="K11" s="1031"/>
      <c r="L11" s="1031"/>
      <c r="M11" s="1031"/>
      <c r="N11" s="1031"/>
      <c r="O11" s="1031"/>
      <c r="P11" s="1032"/>
      <c r="Q11" s="1038"/>
      <c r="R11" s="1039"/>
      <c r="S11" s="1039"/>
      <c r="T11" s="1039"/>
      <c r="U11" s="1039"/>
      <c r="V11" s="1039"/>
      <c r="W11" s="1039"/>
      <c r="X11" s="1039"/>
      <c r="Y11" s="1039"/>
      <c r="Z11" s="1039"/>
      <c r="AA11" s="1039"/>
      <c r="AB11" s="1039"/>
      <c r="AC11" s="1039"/>
      <c r="AD11" s="1039"/>
      <c r="AE11" s="1040"/>
      <c r="AF11" s="1035"/>
      <c r="AG11" s="1036"/>
      <c r="AH11" s="1036"/>
      <c r="AI11" s="1036"/>
      <c r="AJ11" s="1037"/>
      <c r="AK11" s="1080"/>
      <c r="AL11" s="1081"/>
      <c r="AM11" s="1081"/>
      <c r="AN11" s="1081"/>
      <c r="AO11" s="1081"/>
      <c r="AP11" s="1081"/>
      <c r="AQ11" s="1081"/>
      <c r="AR11" s="1081"/>
      <c r="AS11" s="1081"/>
      <c r="AT11" s="1081"/>
      <c r="AU11" s="1082"/>
      <c r="AV11" s="1082"/>
      <c r="AW11" s="1082"/>
      <c r="AX11" s="1082"/>
      <c r="AY11" s="1083"/>
      <c r="AZ11" s="232"/>
      <c r="BA11" s="232"/>
      <c r="BB11" s="232"/>
      <c r="BC11" s="232"/>
      <c r="BD11" s="232"/>
      <c r="BE11" s="233"/>
      <c r="BF11" s="233"/>
      <c r="BG11" s="233"/>
      <c r="BH11" s="233"/>
      <c r="BI11" s="233"/>
      <c r="BJ11" s="233"/>
      <c r="BK11" s="233"/>
      <c r="BL11" s="233"/>
      <c r="BM11" s="233"/>
      <c r="BN11" s="233"/>
      <c r="BO11" s="233"/>
      <c r="BP11" s="233"/>
      <c r="BQ11" s="238">
        <v>5</v>
      </c>
      <c r="BR11" s="239"/>
      <c r="BS11" s="992"/>
      <c r="BT11" s="993"/>
      <c r="BU11" s="993"/>
      <c r="BV11" s="993"/>
      <c r="BW11" s="993"/>
      <c r="BX11" s="993"/>
      <c r="BY11" s="993"/>
      <c r="BZ11" s="993"/>
      <c r="CA11" s="993"/>
      <c r="CB11" s="993"/>
      <c r="CC11" s="993"/>
      <c r="CD11" s="993"/>
      <c r="CE11" s="993"/>
      <c r="CF11" s="993"/>
      <c r="CG11" s="1014"/>
      <c r="CH11" s="989"/>
      <c r="CI11" s="990"/>
      <c r="CJ11" s="990"/>
      <c r="CK11" s="990"/>
      <c r="CL11" s="991"/>
      <c r="CM11" s="989"/>
      <c r="CN11" s="990"/>
      <c r="CO11" s="990"/>
      <c r="CP11" s="990"/>
      <c r="CQ11" s="991"/>
      <c r="CR11" s="989"/>
      <c r="CS11" s="990"/>
      <c r="CT11" s="990"/>
      <c r="CU11" s="990"/>
      <c r="CV11" s="991"/>
      <c r="CW11" s="989"/>
      <c r="CX11" s="990"/>
      <c r="CY11" s="990"/>
      <c r="CZ11" s="990"/>
      <c r="DA11" s="991"/>
      <c r="DB11" s="989"/>
      <c r="DC11" s="990"/>
      <c r="DD11" s="990"/>
      <c r="DE11" s="990"/>
      <c r="DF11" s="991"/>
      <c r="DG11" s="989"/>
      <c r="DH11" s="990"/>
      <c r="DI11" s="990"/>
      <c r="DJ11" s="990"/>
      <c r="DK11" s="991"/>
      <c r="DL11" s="989"/>
      <c r="DM11" s="990"/>
      <c r="DN11" s="990"/>
      <c r="DO11" s="990"/>
      <c r="DP11" s="991"/>
      <c r="DQ11" s="989"/>
      <c r="DR11" s="990"/>
      <c r="DS11" s="990"/>
      <c r="DT11" s="990"/>
      <c r="DU11" s="991"/>
      <c r="DV11" s="992"/>
      <c r="DW11" s="993"/>
      <c r="DX11" s="993"/>
      <c r="DY11" s="993"/>
      <c r="DZ11" s="994"/>
      <c r="EA11" s="234"/>
    </row>
    <row r="12" spans="1:131" s="235" customFormat="1" ht="26.25" customHeight="1" x14ac:dyDescent="0.15">
      <c r="A12" s="238">
        <v>6</v>
      </c>
      <c r="B12" s="1030"/>
      <c r="C12" s="1031"/>
      <c r="D12" s="1031"/>
      <c r="E12" s="1031"/>
      <c r="F12" s="1031"/>
      <c r="G12" s="1031"/>
      <c r="H12" s="1031"/>
      <c r="I12" s="1031"/>
      <c r="J12" s="1031"/>
      <c r="K12" s="1031"/>
      <c r="L12" s="1031"/>
      <c r="M12" s="1031"/>
      <c r="N12" s="1031"/>
      <c r="O12" s="1031"/>
      <c r="P12" s="1032"/>
      <c r="Q12" s="1038"/>
      <c r="R12" s="1039"/>
      <c r="S12" s="1039"/>
      <c r="T12" s="1039"/>
      <c r="U12" s="1039"/>
      <c r="V12" s="1039"/>
      <c r="W12" s="1039"/>
      <c r="X12" s="1039"/>
      <c r="Y12" s="1039"/>
      <c r="Z12" s="1039"/>
      <c r="AA12" s="1039"/>
      <c r="AB12" s="1039"/>
      <c r="AC12" s="1039"/>
      <c r="AD12" s="1039"/>
      <c r="AE12" s="1040"/>
      <c r="AF12" s="1035"/>
      <c r="AG12" s="1036"/>
      <c r="AH12" s="1036"/>
      <c r="AI12" s="1036"/>
      <c r="AJ12" s="1037"/>
      <c r="AK12" s="1080"/>
      <c r="AL12" s="1081"/>
      <c r="AM12" s="1081"/>
      <c r="AN12" s="1081"/>
      <c r="AO12" s="1081"/>
      <c r="AP12" s="1081"/>
      <c r="AQ12" s="1081"/>
      <c r="AR12" s="1081"/>
      <c r="AS12" s="1081"/>
      <c r="AT12" s="1081"/>
      <c r="AU12" s="1082"/>
      <c r="AV12" s="1082"/>
      <c r="AW12" s="1082"/>
      <c r="AX12" s="1082"/>
      <c r="AY12" s="1083"/>
      <c r="AZ12" s="232"/>
      <c r="BA12" s="232"/>
      <c r="BB12" s="232"/>
      <c r="BC12" s="232"/>
      <c r="BD12" s="232"/>
      <c r="BE12" s="233"/>
      <c r="BF12" s="233"/>
      <c r="BG12" s="233"/>
      <c r="BH12" s="233"/>
      <c r="BI12" s="233"/>
      <c r="BJ12" s="233"/>
      <c r="BK12" s="233"/>
      <c r="BL12" s="233"/>
      <c r="BM12" s="233"/>
      <c r="BN12" s="233"/>
      <c r="BO12" s="233"/>
      <c r="BP12" s="233"/>
      <c r="BQ12" s="238">
        <v>6</v>
      </c>
      <c r="BR12" s="239"/>
      <c r="BS12" s="992"/>
      <c r="BT12" s="993"/>
      <c r="BU12" s="993"/>
      <c r="BV12" s="993"/>
      <c r="BW12" s="993"/>
      <c r="BX12" s="993"/>
      <c r="BY12" s="993"/>
      <c r="BZ12" s="993"/>
      <c r="CA12" s="993"/>
      <c r="CB12" s="993"/>
      <c r="CC12" s="993"/>
      <c r="CD12" s="993"/>
      <c r="CE12" s="993"/>
      <c r="CF12" s="993"/>
      <c r="CG12" s="1014"/>
      <c r="CH12" s="989"/>
      <c r="CI12" s="990"/>
      <c r="CJ12" s="990"/>
      <c r="CK12" s="990"/>
      <c r="CL12" s="991"/>
      <c r="CM12" s="989"/>
      <c r="CN12" s="990"/>
      <c r="CO12" s="990"/>
      <c r="CP12" s="990"/>
      <c r="CQ12" s="991"/>
      <c r="CR12" s="989"/>
      <c r="CS12" s="990"/>
      <c r="CT12" s="990"/>
      <c r="CU12" s="990"/>
      <c r="CV12" s="991"/>
      <c r="CW12" s="989"/>
      <c r="CX12" s="990"/>
      <c r="CY12" s="990"/>
      <c r="CZ12" s="990"/>
      <c r="DA12" s="991"/>
      <c r="DB12" s="989"/>
      <c r="DC12" s="990"/>
      <c r="DD12" s="990"/>
      <c r="DE12" s="990"/>
      <c r="DF12" s="991"/>
      <c r="DG12" s="989"/>
      <c r="DH12" s="990"/>
      <c r="DI12" s="990"/>
      <c r="DJ12" s="990"/>
      <c r="DK12" s="991"/>
      <c r="DL12" s="989"/>
      <c r="DM12" s="990"/>
      <c r="DN12" s="990"/>
      <c r="DO12" s="990"/>
      <c r="DP12" s="991"/>
      <c r="DQ12" s="989"/>
      <c r="DR12" s="990"/>
      <c r="DS12" s="990"/>
      <c r="DT12" s="990"/>
      <c r="DU12" s="991"/>
      <c r="DV12" s="992"/>
      <c r="DW12" s="993"/>
      <c r="DX12" s="993"/>
      <c r="DY12" s="993"/>
      <c r="DZ12" s="994"/>
      <c r="EA12" s="234"/>
    </row>
    <row r="13" spans="1:131" s="235" customFormat="1" ht="26.25" customHeight="1" x14ac:dyDescent="0.15">
      <c r="A13" s="238">
        <v>7</v>
      </c>
      <c r="B13" s="1030"/>
      <c r="C13" s="1031"/>
      <c r="D13" s="1031"/>
      <c r="E13" s="1031"/>
      <c r="F13" s="1031"/>
      <c r="G13" s="1031"/>
      <c r="H13" s="1031"/>
      <c r="I13" s="1031"/>
      <c r="J13" s="1031"/>
      <c r="K13" s="1031"/>
      <c r="L13" s="1031"/>
      <c r="M13" s="1031"/>
      <c r="N13" s="1031"/>
      <c r="O13" s="1031"/>
      <c r="P13" s="1032"/>
      <c r="Q13" s="1038"/>
      <c r="R13" s="1039"/>
      <c r="S13" s="1039"/>
      <c r="T13" s="1039"/>
      <c r="U13" s="1039"/>
      <c r="V13" s="1039"/>
      <c r="W13" s="1039"/>
      <c r="X13" s="1039"/>
      <c r="Y13" s="1039"/>
      <c r="Z13" s="1039"/>
      <c r="AA13" s="1039"/>
      <c r="AB13" s="1039"/>
      <c r="AC13" s="1039"/>
      <c r="AD13" s="1039"/>
      <c r="AE13" s="1040"/>
      <c r="AF13" s="1035"/>
      <c r="AG13" s="1036"/>
      <c r="AH13" s="1036"/>
      <c r="AI13" s="1036"/>
      <c r="AJ13" s="1037"/>
      <c r="AK13" s="1080"/>
      <c r="AL13" s="1081"/>
      <c r="AM13" s="1081"/>
      <c r="AN13" s="1081"/>
      <c r="AO13" s="1081"/>
      <c r="AP13" s="1081"/>
      <c r="AQ13" s="1081"/>
      <c r="AR13" s="1081"/>
      <c r="AS13" s="1081"/>
      <c r="AT13" s="1081"/>
      <c r="AU13" s="1082"/>
      <c r="AV13" s="1082"/>
      <c r="AW13" s="1082"/>
      <c r="AX13" s="1082"/>
      <c r="AY13" s="1083"/>
      <c r="AZ13" s="232"/>
      <c r="BA13" s="232"/>
      <c r="BB13" s="232"/>
      <c r="BC13" s="232"/>
      <c r="BD13" s="232"/>
      <c r="BE13" s="233"/>
      <c r="BF13" s="233"/>
      <c r="BG13" s="233"/>
      <c r="BH13" s="233"/>
      <c r="BI13" s="233"/>
      <c r="BJ13" s="233"/>
      <c r="BK13" s="233"/>
      <c r="BL13" s="233"/>
      <c r="BM13" s="233"/>
      <c r="BN13" s="233"/>
      <c r="BO13" s="233"/>
      <c r="BP13" s="233"/>
      <c r="BQ13" s="238">
        <v>7</v>
      </c>
      <c r="BR13" s="239"/>
      <c r="BS13" s="992"/>
      <c r="BT13" s="993"/>
      <c r="BU13" s="993"/>
      <c r="BV13" s="993"/>
      <c r="BW13" s="993"/>
      <c r="BX13" s="993"/>
      <c r="BY13" s="993"/>
      <c r="BZ13" s="993"/>
      <c r="CA13" s="993"/>
      <c r="CB13" s="993"/>
      <c r="CC13" s="993"/>
      <c r="CD13" s="993"/>
      <c r="CE13" s="993"/>
      <c r="CF13" s="993"/>
      <c r="CG13" s="1014"/>
      <c r="CH13" s="989"/>
      <c r="CI13" s="990"/>
      <c r="CJ13" s="990"/>
      <c r="CK13" s="990"/>
      <c r="CL13" s="991"/>
      <c r="CM13" s="989"/>
      <c r="CN13" s="990"/>
      <c r="CO13" s="990"/>
      <c r="CP13" s="990"/>
      <c r="CQ13" s="991"/>
      <c r="CR13" s="989"/>
      <c r="CS13" s="990"/>
      <c r="CT13" s="990"/>
      <c r="CU13" s="990"/>
      <c r="CV13" s="991"/>
      <c r="CW13" s="989"/>
      <c r="CX13" s="990"/>
      <c r="CY13" s="990"/>
      <c r="CZ13" s="990"/>
      <c r="DA13" s="991"/>
      <c r="DB13" s="989"/>
      <c r="DC13" s="990"/>
      <c r="DD13" s="990"/>
      <c r="DE13" s="990"/>
      <c r="DF13" s="991"/>
      <c r="DG13" s="989"/>
      <c r="DH13" s="990"/>
      <c r="DI13" s="990"/>
      <c r="DJ13" s="990"/>
      <c r="DK13" s="991"/>
      <c r="DL13" s="989"/>
      <c r="DM13" s="990"/>
      <c r="DN13" s="990"/>
      <c r="DO13" s="990"/>
      <c r="DP13" s="991"/>
      <c r="DQ13" s="989"/>
      <c r="DR13" s="990"/>
      <c r="DS13" s="990"/>
      <c r="DT13" s="990"/>
      <c r="DU13" s="991"/>
      <c r="DV13" s="992"/>
      <c r="DW13" s="993"/>
      <c r="DX13" s="993"/>
      <c r="DY13" s="993"/>
      <c r="DZ13" s="994"/>
      <c r="EA13" s="234"/>
    </row>
    <row r="14" spans="1:131" s="235" customFormat="1" ht="26.25" customHeight="1" x14ac:dyDescent="0.15">
      <c r="A14" s="238">
        <v>8</v>
      </c>
      <c r="B14" s="1030"/>
      <c r="C14" s="1031"/>
      <c r="D14" s="1031"/>
      <c r="E14" s="1031"/>
      <c r="F14" s="1031"/>
      <c r="G14" s="1031"/>
      <c r="H14" s="1031"/>
      <c r="I14" s="1031"/>
      <c r="J14" s="1031"/>
      <c r="K14" s="1031"/>
      <c r="L14" s="1031"/>
      <c r="M14" s="1031"/>
      <c r="N14" s="1031"/>
      <c r="O14" s="1031"/>
      <c r="P14" s="1032"/>
      <c r="Q14" s="1038"/>
      <c r="R14" s="1039"/>
      <c r="S14" s="1039"/>
      <c r="T14" s="1039"/>
      <c r="U14" s="1039"/>
      <c r="V14" s="1039"/>
      <c r="W14" s="1039"/>
      <c r="X14" s="1039"/>
      <c r="Y14" s="1039"/>
      <c r="Z14" s="1039"/>
      <c r="AA14" s="1039"/>
      <c r="AB14" s="1039"/>
      <c r="AC14" s="1039"/>
      <c r="AD14" s="1039"/>
      <c r="AE14" s="1040"/>
      <c r="AF14" s="1035"/>
      <c r="AG14" s="1036"/>
      <c r="AH14" s="1036"/>
      <c r="AI14" s="1036"/>
      <c r="AJ14" s="1037"/>
      <c r="AK14" s="1080"/>
      <c r="AL14" s="1081"/>
      <c r="AM14" s="1081"/>
      <c r="AN14" s="1081"/>
      <c r="AO14" s="1081"/>
      <c r="AP14" s="1081"/>
      <c r="AQ14" s="1081"/>
      <c r="AR14" s="1081"/>
      <c r="AS14" s="1081"/>
      <c r="AT14" s="1081"/>
      <c r="AU14" s="1082"/>
      <c r="AV14" s="1082"/>
      <c r="AW14" s="1082"/>
      <c r="AX14" s="1082"/>
      <c r="AY14" s="1083"/>
      <c r="AZ14" s="232"/>
      <c r="BA14" s="232"/>
      <c r="BB14" s="232"/>
      <c r="BC14" s="232"/>
      <c r="BD14" s="232"/>
      <c r="BE14" s="233"/>
      <c r="BF14" s="233"/>
      <c r="BG14" s="233"/>
      <c r="BH14" s="233"/>
      <c r="BI14" s="233"/>
      <c r="BJ14" s="233"/>
      <c r="BK14" s="233"/>
      <c r="BL14" s="233"/>
      <c r="BM14" s="233"/>
      <c r="BN14" s="233"/>
      <c r="BO14" s="233"/>
      <c r="BP14" s="233"/>
      <c r="BQ14" s="238">
        <v>8</v>
      </c>
      <c r="BR14" s="239"/>
      <c r="BS14" s="992"/>
      <c r="BT14" s="993"/>
      <c r="BU14" s="993"/>
      <c r="BV14" s="993"/>
      <c r="BW14" s="993"/>
      <c r="BX14" s="993"/>
      <c r="BY14" s="993"/>
      <c r="BZ14" s="993"/>
      <c r="CA14" s="993"/>
      <c r="CB14" s="993"/>
      <c r="CC14" s="993"/>
      <c r="CD14" s="993"/>
      <c r="CE14" s="993"/>
      <c r="CF14" s="993"/>
      <c r="CG14" s="1014"/>
      <c r="CH14" s="989"/>
      <c r="CI14" s="990"/>
      <c r="CJ14" s="990"/>
      <c r="CK14" s="990"/>
      <c r="CL14" s="991"/>
      <c r="CM14" s="989"/>
      <c r="CN14" s="990"/>
      <c r="CO14" s="990"/>
      <c r="CP14" s="990"/>
      <c r="CQ14" s="991"/>
      <c r="CR14" s="989"/>
      <c r="CS14" s="990"/>
      <c r="CT14" s="990"/>
      <c r="CU14" s="990"/>
      <c r="CV14" s="991"/>
      <c r="CW14" s="989"/>
      <c r="CX14" s="990"/>
      <c r="CY14" s="990"/>
      <c r="CZ14" s="990"/>
      <c r="DA14" s="991"/>
      <c r="DB14" s="989"/>
      <c r="DC14" s="990"/>
      <c r="DD14" s="990"/>
      <c r="DE14" s="990"/>
      <c r="DF14" s="991"/>
      <c r="DG14" s="989"/>
      <c r="DH14" s="990"/>
      <c r="DI14" s="990"/>
      <c r="DJ14" s="990"/>
      <c r="DK14" s="991"/>
      <c r="DL14" s="989"/>
      <c r="DM14" s="990"/>
      <c r="DN14" s="990"/>
      <c r="DO14" s="990"/>
      <c r="DP14" s="991"/>
      <c r="DQ14" s="989"/>
      <c r="DR14" s="990"/>
      <c r="DS14" s="990"/>
      <c r="DT14" s="990"/>
      <c r="DU14" s="991"/>
      <c r="DV14" s="992"/>
      <c r="DW14" s="993"/>
      <c r="DX14" s="993"/>
      <c r="DY14" s="993"/>
      <c r="DZ14" s="994"/>
      <c r="EA14" s="234"/>
    </row>
    <row r="15" spans="1:131" s="235" customFormat="1" ht="26.25" customHeight="1" x14ac:dyDescent="0.15">
      <c r="A15" s="238">
        <v>9</v>
      </c>
      <c r="B15" s="1030"/>
      <c r="C15" s="1031"/>
      <c r="D15" s="1031"/>
      <c r="E15" s="1031"/>
      <c r="F15" s="1031"/>
      <c r="G15" s="1031"/>
      <c r="H15" s="1031"/>
      <c r="I15" s="1031"/>
      <c r="J15" s="1031"/>
      <c r="K15" s="1031"/>
      <c r="L15" s="1031"/>
      <c r="M15" s="1031"/>
      <c r="N15" s="1031"/>
      <c r="O15" s="1031"/>
      <c r="P15" s="1032"/>
      <c r="Q15" s="1038"/>
      <c r="R15" s="1039"/>
      <c r="S15" s="1039"/>
      <c r="T15" s="1039"/>
      <c r="U15" s="1039"/>
      <c r="V15" s="1039"/>
      <c r="W15" s="1039"/>
      <c r="X15" s="1039"/>
      <c r="Y15" s="1039"/>
      <c r="Z15" s="1039"/>
      <c r="AA15" s="1039"/>
      <c r="AB15" s="1039"/>
      <c r="AC15" s="1039"/>
      <c r="AD15" s="1039"/>
      <c r="AE15" s="1040"/>
      <c r="AF15" s="1035"/>
      <c r="AG15" s="1036"/>
      <c r="AH15" s="1036"/>
      <c r="AI15" s="1036"/>
      <c r="AJ15" s="1037"/>
      <c r="AK15" s="1080"/>
      <c r="AL15" s="1081"/>
      <c r="AM15" s="1081"/>
      <c r="AN15" s="1081"/>
      <c r="AO15" s="1081"/>
      <c r="AP15" s="1081"/>
      <c r="AQ15" s="1081"/>
      <c r="AR15" s="1081"/>
      <c r="AS15" s="1081"/>
      <c r="AT15" s="1081"/>
      <c r="AU15" s="1082"/>
      <c r="AV15" s="1082"/>
      <c r="AW15" s="1082"/>
      <c r="AX15" s="1082"/>
      <c r="AY15" s="1083"/>
      <c r="AZ15" s="232"/>
      <c r="BA15" s="232"/>
      <c r="BB15" s="232"/>
      <c r="BC15" s="232"/>
      <c r="BD15" s="232"/>
      <c r="BE15" s="233"/>
      <c r="BF15" s="233"/>
      <c r="BG15" s="233"/>
      <c r="BH15" s="233"/>
      <c r="BI15" s="233"/>
      <c r="BJ15" s="233"/>
      <c r="BK15" s="233"/>
      <c r="BL15" s="233"/>
      <c r="BM15" s="233"/>
      <c r="BN15" s="233"/>
      <c r="BO15" s="233"/>
      <c r="BP15" s="233"/>
      <c r="BQ15" s="238">
        <v>9</v>
      </c>
      <c r="BR15" s="239"/>
      <c r="BS15" s="992"/>
      <c r="BT15" s="993"/>
      <c r="BU15" s="993"/>
      <c r="BV15" s="993"/>
      <c r="BW15" s="993"/>
      <c r="BX15" s="993"/>
      <c r="BY15" s="993"/>
      <c r="BZ15" s="993"/>
      <c r="CA15" s="993"/>
      <c r="CB15" s="993"/>
      <c r="CC15" s="993"/>
      <c r="CD15" s="993"/>
      <c r="CE15" s="993"/>
      <c r="CF15" s="993"/>
      <c r="CG15" s="1014"/>
      <c r="CH15" s="989"/>
      <c r="CI15" s="990"/>
      <c r="CJ15" s="990"/>
      <c r="CK15" s="990"/>
      <c r="CL15" s="991"/>
      <c r="CM15" s="989"/>
      <c r="CN15" s="990"/>
      <c r="CO15" s="990"/>
      <c r="CP15" s="990"/>
      <c r="CQ15" s="991"/>
      <c r="CR15" s="989"/>
      <c r="CS15" s="990"/>
      <c r="CT15" s="990"/>
      <c r="CU15" s="990"/>
      <c r="CV15" s="991"/>
      <c r="CW15" s="989"/>
      <c r="CX15" s="990"/>
      <c r="CY15" s="990"/>
      <c r="CZ15" s="990"/>
      <c r="DA15" s="991"/>
      <c r="DB15" s="989"/>
      <c r="DC15" s="990"/>
      <c r="DD15" s="990"/>
      <c r="DE15" s="990"/>
      <c r="DF15" s="991"/>
      <c r="DG15" s="989"/>
      <c r="DH15" s="990"/>
      <c r="DI15" s="990"/>
      <c r="DJ15" s="990"/>
      <c r="DK15" s="991"/>
      <c r="DL15" s="989"/>
      <c r="DM15" s="990"/>
      <c r="DN15" s="990"/>
      <c r="DO15" s="990"/>
      <c r="DP15" s="991"/>
      <c r="DQ15" s="989"/>
      <c r="DR15" s="990"/>
      <c r="DS15" s="990"/>
      <c r="DT15" s="990"/>
      <c r="DU15" s="991"/>
      <c r="DV15" s="992"/>
      <c r="DW15" s="993"/>
      <c r="DX15" s="993"/>
      <c r="DY15" s="993"/>
      <c r="DZ15" s="994"/>
      <c r="EA15" s="234"/>
    </row>
    <row r="16" spans="1:131" s="235" customFormat="1" ht="26.25" customHeight="1" x14ac:dyDescent="0.15">
      <c r="A16" s="238">
        <v>10</v>
      </c>
      <c r="B16" s="1030"/>
      <c r="C16" s="1031"/>
      <c r="D16" s="1031"/>
      <c r="E16" s="1031"/>
      <c r="F16" s="1031"/>
      <c r="G16" s="1031"/>
      <c r="H16" s="1031"/>
      <c r="I16" s="1031"/>
      <c r="J16" s="1031"/>
      <c r="K16" s="1031"/>
      <c r="L16" s="1031"/>
      <c r="M16" s="1031"/>
      <c r="N16" s="1031"/>
      <c r="O16" s="1031"/>
      <c r="P16" s="1032"/>
      <c r="Q16" s="1038"/>
      <c r="R16" s="1039"/>
      <c r="S16" s="1039"/>
      <c r="T16" s="1039"/>
      <c r="U16" s="1039"/>
      <c r="V16" s="1039"/>
      <c r="W16" s="1039"/>
      <c r="X16" s="1039"/>
      <c r="Y16" s="1039"/>
      <c r="Z16" s="1039"/>
      <c r="AA16" s="1039"/>
      <c r="AB16" s="1039"/>
      <c r="AC16" s="1039"/>
      <c r="AD16" s="1039"/>
      <c r="AE16" s="1040"/>
      <c r="AF16" s="1035"/>
      <c r="AG16" s="1036"/>
      <c r="AH16" s="1036"/>
      <c r="AI16" s="1036"/>
      <c r="AJ16" s="1037"/>
      <c r="AK16" s="1080"/>
      <c r="AL16" s="1081"/>
      <c r="AM16" s="1081"/>
      <c r="AN16" s="1081"/>
      <c r="AO16" s="1081"/>
      <c r="AP16" s="1081"/>
      <c r="AQ16" s="1081"/>
      <c r="AR16" s="1081"/>
      <c r="AS16" s="1081"/>
      <c r="AT16" s="1081"/>
      <c r="AU16" s="1082"/>
      <c r="AV16" s="1082"/>
      <c r="AW16" s="1082"/>
      <c r="AX16" s="1082"/>
      <c r="AY16" s="1083"/>
      <c r="AZ16" s="232"/>
      <c r="BA16" s="232"/>
      <c r="BB16" s="232"/>
      <c r="BC16" s="232"/>
      <c r="BD16" s="232"/>
      <c r="BE16" s="233"/>
      <c r="BF16" s="233"/>
      <c r="BG16" s="233"/>
      <c r="BH16" s="233"/>
      <c r="BI16" s="233"/>
      <c r="BJ16" s="233"/>
      <c r="BK16" s="233"/>
      <c r="BL16" s="233"/>
      <c r="BM16" s="233"/>
      <c r="BN16" s="233"/>
      <c r="BO16" s="233"/>
      <c r="BP16" s="233"/>
      <c r="BQ16" s="238">
        <v>10</v>
      </c>
      <c r="BR16" s="239"/>
      <c r="BS16" s="992"/>
      <c r="BT16" s="993"/>
      <c r="BU16" s="993"/>
      <c r="BV16" s="993"/>
      <c r="BW16" s="993"/>
      <c r="BX16" s="993"/>
      <c r="BY16" s="993"/>
      <c r="BZ16" s="993"/>
      <c r="CA16" s="993"/>
      <c r="CB16" s="993"/>
      <c r="CC16" s="993"/>
      <c r="CD16" s="993"/>
      <c r="CE16" s="993"/>
      <c r="CF16" s="993"/>
      <c r="CG16" s="1014"/>
      <c r="CH16" s="989"/>
      <c r="CI16" s="990"/>
      <c r="CJ16" s="990"/>
      <c r="CK16" s="990"/>
      <c r="CL16" s="991"/>
      <c r="CM16" s="989"/>
      <c r="CN16" s="990"/>
      <c r="CO16" s="990"/>
      <c r="CP16" s="990"/>
      <c r="CQ16" s="991"/>
      <c r="CR16" s="989"/>
      <c r="CS16" s="990"/>
      <c r="CT16" s="990"/>
      <c r="CU16" s="990"/>
      <c r="CV16" s="991"/>
      <c r="CW16" s="989"/>
      <c r="CX16" s="990"/>
      <c r="CY16" s="990"/>
      <c r="CZ16" s="990"/>
      <c r="DA16" s="991"/>
      <c r="DB16" s="989"/>
      <c r="DC16" s="990"/>
      <c r="DD16" s="990"/>
      <c r="DE16" s="990"/>
      <c r="DF16" s="991"/>
      <c r="DG16" s="989"/>
      <c r="DH16" s="990"/>
      <c r="DI16" s="990"/>
      <c r="DJ16" s="990"/>
      <c r="DK16" s="991"/>
      <c r="DL16" s="989"/>
      <c r="DM16" s="990"/>
      <c r="DN16" s="990"/>
      <c r="DO16" s="990"/>
      <c r="DP16" s="991"/>
      <c r="DQ16" s="989"/>
      <c r="DR16" s="990"/>
      <c r="DS16" s="990"/>
      <c r="DT16" s="990"/>
      <c r="DU16" s="991"/>
      <c r="DV16" s="992"/>
      <c r="DW16" s="993"/>
      <c r="DX16" s="993"/>
      <c r="DY16" s="993"/>
      <c r="DZ16" s="994"/>
      <c r="EA16" s="234"/>
    </row>
    <row r="17" spans="1:131" s="235" customFormat="1" ht="26.25" customHeight="1" x14ac:dyDescent="0.15">
      <c r="A17" s="238">
        <v>11</v>
      </c>
      <c r="B17" s="1030"/>
      <c r="C17" s="1031"/>
      <c r="D17" s="1031"/>
      <c r="E17" s="1031"/>
      <c r="F17" s="1031"/>
      <c r="G17" s="1031"/>
      <c r="H17" s="1031"/>
      <c r="I17" s="1031"/>
      <c r="J17" s="1031"/>
      <c r="K17" s="1031"/>
      <c r="L17" s="1031"/>
      <c r="M17" s="1031"/>
      <c r="N17" s="1031"/>
      <c r="O17" s="1031"/>
      <c r="P17" s="1032"/>
      <c r="Q17" s="1038"/>
      <c r="R17" s="1039"/>
      <c r="S17" s="1039"/>
      <c r="T17" s="1039"/>
      <c r="U17" s="1039"/>
      <c r="V17" s="1039"/>
      <c r="W17" s="1039"/>
      <c r="X17" s="1039"/>
      <c r="Y17" s="1039"/>
      <c r="Z17" s="1039"/>
      <c r="AA17" s="1039"/>
      <c r="AB17" s="1039"/>
      <c r="AC17" s="1039"/>
      <c r="AD17" s="1039"/>
      <c r="AE17" s="1040"/>
      <c r="AF17" s="1035"/>
      <c r="AG17" s="1036"/>
      <c r="AH17" s="1036"/>
      <c r="AI17" s="1036"/>
      <c r="AJ17" s="1037"/>
      <c r="AK17" s="1080"/>
      <c r="AL17" s="1081"/>
      <c r="AM17" s="1081"/>
      <c r="AN17" s="1081"/>
      <c r="AO17" s="1081"/>
      <c r="AP17" s="1081"/>
      <c r="AQ17" s="1081"/>
      <c r="AR17" s="1081"/>
      <c r="AS17" s="1081"/>
      <c r="AT17" s="1081"/>
      <c r="AU17" s="1082"/>
      <c r="AV17" s="1082"/>
      <c r="AW17" s="1082"/>
      <c r="AX17" s="1082"/>
      <c r="AY17" s="1083"/>
      <c r="AZ17" s="232"/>
      <c r="BA17" s="232"/>
      <c r="BB17" s="232"/>
      <c r="BC17" s="232"/>
      <c r="BD17" s="232"/>
      <c r="BE17" s="233"/>
      <c r="BF17" s="233"/>
      <c r="BG17" s="233"/>
      <c r="BH17" s="233"/>
      <c r="BI17" s="233"/>
      <c r="BJ17" s="233"/>
      <c r="BK17" s="233"/>
      <c r="BL17" s="233"/>
      <c r="BM17" s="233"/>
      <c r="BN17" s="233"/>
      <c r="BO17" s="233"/>
      <c r="BP17" s="233"/>
      <c r="BQ17" s="238">
        <v>11</v>
      </c>
      <c r="BR17" s="239"/>
      <c r="BS17" s="992"/>
      <c r="BT17" s="993"/>
      <c r="BU17" s="993"/>
      <c r="BV17" s="993"/>
      <c r="BW17" s="993"/>
      <c r="BX17" s="993"/>
      <c r="BY17" s="993"/>
      <c r="BZ17" s="993"/>
      <c r="CA17" s="993"/>
      <c r="CB17" s="993"/>
      <c r="CC17" s="993"/>
      <c r="CD17" s="993"/>
      <c r="CE17" s="993"/>
      <c r="CF17" s="993"/>
      <c r="CG17" s="1014"/>
      <c r="CH17" s="989"/>
      <c r="CI17" s="990"/>
      <c r="CJ17" s="990"/>
      <c r="CK17" s="990"/>
      <c r="CL17" s="991"/>
      <c r="CM17" s="989"/>
      <c r="CN17" s="990"/>
      <c r="CO17" s="990"/>
      <c r="CP17" s="990"/>
      <c r="CQ17" s="991"/>
      <c r="CR17" s="989"/>
      <c r="CS17" s="990"/>
      <c r="CT17" s="990"/>
      <c r="CU17" s="990"/>
      <c r="CV17" s="991"/>
      <c r="CW17" s="989"/>
      <c r="CX17" s="990"/>
      <c r="CY17" s="990"/>
      <c r="CZ17" s="990"/>
      <c r="DA17" s="991"/>
      <c r="DB17" s="989"/>
      <c r="DC17" s="990"/>
      <c r="DD17" s="990"/>
      <c r="DE17" s="990"/>
      <c r="DF17" s="991"/>
      <c r="DG17" s="989"/>
      <c r="DH17" s="990"/>
      <c r="DI17" s="990"/>
      <c r="DJ17" s="990"/>
      <c r="DK17" s="991"/>
      <c r="DL17" s="989"/>
      <c r="DM17" s="990"/>
      <c r="DN17" s="990"/>
      <c r="DO17" s="990"/>
      <c r="DP17" s="991"/>
      <c r="DQ17" s="989"/>
      <c r="DR17" s="990"/>
      <c r="DS17" s="990"/>
      <c r="DT17" s="990"/>
      <c r="DU17" s="991"/>
      <c r="DV17" s="992"/>
      <c r="DW17" s="993"/>
      <c r="DX17" s="993"/>
      <c r="DY17" s="993"/>
      <c r="DZ17" s="994"/>
      <c r="EA17" s="234"/>
    </row>
    <row r="18" spans="1:131" s="235" customFormat="1" ht="26.25" customHeight="1" x14ac:dyDescent="0.15">
      <c r="A18" s="238">
        <v>12</v>
      </c>
      <c r="B18" s="1030"/>
      <c r="C18" s="1031"/>
      <c r="D18" s="1031"/>
      <c r="E18" s="1031"/>
      <c r="F18" s="1031"/>
      <c r="G18" s="1031"/>
      <c r="H18" s="1031"/>
      <c r="I18" s="1031"/>
      <c r="J18" s="1031"/>
      <c r="K18" s="1031"/>
      <c r="L18" s="1031"/>
      <c r="M18" s="1031"/>
      <c r="N18" s="1031"/>
      <c r="O18" s="1031"/>
      <c r="P18" s="1032"/>
      <c r="Q18" s="1038"/>
      <c r="R18" s="1039"/>
      <c r="S18" s="1039"/>
      <c r="T18" s="1039"/>
      <c r="U18" s="1039"/>
      <c r="V18" s="1039"/>
      <c r="W18" s="1039"/>
      <c r="X18" s="1039"/>
      <c r="Y18" s="1039"/>
      <c r="Z18" s="1039"/>
      <c r="AA18" s="1039"/>
      <c r="AB18" s="1039"/>
      <c r="AC18" s="1039"/>
      <c r="AD18" s="1039"/>
      <c r="AE18" s="1040"/>
      <c r="AF18" s="1035"/>
      <c r="AG18" s="1036"/>
      <c r="AH18" s="1036"/>
      <c r="AI18" s="1036"/>
      <c r="AJ18" s="1037"/>
      <c r="AK18" s="1080"/>
      <c r="AL18" s="1081"/>
      <c r="AM18" s="1081"/>
      <c r="AN18" s="1081"/>
      <c r="AO18" s="1081"/>
      <c r="AP18" s="1081"/>
      <c r="AQ18" s="1081"/>
      <c r="AR18" s="1081"/>
      <c r="AS18" s="1081"/>
      <c r="AT18" s="1081"/>
      <c r="AU18" s="1082"/>
      <c r="AV18" s="1082"/>
      <c r="AW18" s="1082"/>
      <c r="AX18" s="1082"/>
      <c r="AY18" s="1083"/>
      <c r="AZ18" s="232"/>
      <c r="BA18" s="232"/>
      <c r="BB18" s="232"/>
      <c r="BC18" s="232"/>
      <c r="BD18" s="232"/>
      <c r="BE18" s="233"/>
      <c r="BF18" s="233"/>
      <c r="BG18" s="233"/>
      <c r="BH18" s="233"/>
      <c r="BI18" s="233"/>
      <c r="BJ18" s="233"/>
      <c r="BK18" s="233"/>
      <c r="BL18" s="233"/>
      <c r="BM18" s="233"/>
      <c r="BN18" s="233"/>
      <c r="BO18" s="233"/>
      <c r="BP18" s="233"/>
      <c r="BQ18" s="238">
        <v>12</v>
      </c>
      <c r="BR18" s="239"/>
      <c r="BS18" s="992"/>
      <c r="BT18" s="993"/>
      <c r="BU18" s="993"/>
      <c r="BV18" s="993"/>
      <c r="BW18" s="993"/>
      <c r="BX18" s="993"/>
      <c r="BY18" s="993"/>
      <c r="BZ18" s="993"/>
      <c r="CA18" s="993"/>
      <c r="CB18" s="993"/>
      <c r="CC18" s="993"/>
      <c r="CD18" s="993"/>
      <c r="CE18" s="993"/>
      <c r="CF18" s="993"/>
      <c r="CG18" s="1014"/>
      <c r="CH18" s="989"/>
      <c r="CI18" s="990"/>
      <c r="CJ18" s="990"/>
      <c r="CK18" s="990"/>
      <c r="CL18" s="991"/>
      <c r="CM18" s="989"/>
      <c r="CN18" s="990"/>
      <c r="CO18" s="990"/>
      <c r="CP18" s="990"/>
      <c r="CQ18" s="991"/>
      <c r="CR18" s="989"/>
      <c r="CS18" s="990"/>
      <c r="CT18" s="990"/>
      <c r="CU18" s="990"/>
      <c r="CV18" s="991"/>
      <c r="CW18" s="989"/>
      <c r="CX18" s="990"/>
      <c r="CY18" s="990"/>
      <c r="CZ18" s="990"/>
      <c r="DA18" s="991"/>
      <c r="DB18" s="989"/>
      <c r="DC18" s="990"/>
      <c r="DD18" s="990"/>
      <c r="DE18" s="990"/>
      <c r="DF18" s="991"/>
      <c r="DG18" s="989"/>
      <c r="DH18" s="990"/>
      <c r="DI18" s="990"/>
      <c r="DJ18" s="990"/>
      <c r="DK18" s="991"/>
      <c r="DL18" s="989"/>
      <c r="DM18" s="990"/>
      <c r="DN18" s="990"/>
      <c r="DO18" s="990"/>
      <c r="DP18" s="991"/>
      <c r="DQ18" s="989"/>
      <c r="DR18" s="990"/>
      <c r="DS18" s="990"/>
      <c r="DT18" s="990"/>
      <c r="DU18" s="991"/>
      <c r="DV18" s="992"/>
      <c r="DW18" s="993"/>
      <c r="DX18" s="993"/>
      <c r="DY18" s="993"/>
      <c r="DZ18" s="994"/>
      <c r="EA18" s="234"/>
    </row>
    <row r="19" spans="1:131" s="235" customFormat="1" ht="26.25" customHeight="1" x14ac:dyDescent="0.15">
      <c r="A19" s="238">
        <v>13</v>
      </c>
      <c r="B19" s="1030"/>
      <c r="C19" s="1031"/>
      <c r="D19" s="1031"/>
      <c r="E19" s="1031"/>
      <c r="F19" s="1031"/>
      <c r="G19" s="1031"/>
      <c r="H19" s="1031"/>
      <c r="I19" s="1031"/>
      <c r="J19" s="1031"/>
      <c r="K19" s="1031"/>
      <c r="L19" s="1031"/>
      <c r="M19" s="1031"/>
      <c r="N19" s="1031"/>
      <c r="O19" s="1031"/>
      <c r="P19" s="1032"/>
      <c r="Q19" s="1038"/>
      <c r="R19" s="1039"/>
      <c r="S19" s="1039"/>
      <c r="T19" s="1039"/>
      <c r="U19" s="1039"/>
      <c r="V19" s="1039"/>
      <c r="W19" s="1039"/>
      <c r="X19" s="1039"/>
      <c r="Y19" s="1039"/>
      <c r="Z19" s="1039"/>
      <c r="AA19" s="1039"/>
      <c r="AB19" s="1039"/>
      <c r="AC19" s="1039"/>
      <c r="AD19" s="1039"/>
      <c r="AE19" s="1040"/>
      <c r="AF19" s="1035"/>
      <c r="AG19" s="1036"/>
      <c r="AH19" s="1036"/>
      <c r="AI19" s="1036"/>
      <c r="AJ19" s="1037"/>
      <c r="AK19" s="1080"/>
      <c r="AL19" s="1081"/>
      <c r="AM19" s="1081"/>
      <c r="AN19" s="1081"/>
      <c r="AO19" s="1081"/>
      <c r="AP19" s="1081"/>
      <c r="AQ19" s="1081"/>
      <c r="AR19" s="1081"/>
      <c r="AS19" s="1081"/>
      <c r="AT19" s="1081"/>
      <c r="AU19" s="1082"/>
      <c r="AV19" s="1082"/>
      <c r="AW19" s="1082"/>
      <c r="AX19" s="1082"/>
      <c r="AY19" s="1083"/>
      <c r="AZ19" s="232"/>
      <c r="BA19" s="232"/>
      <c r="BB19" s="232"/>
      <c r="BC19" s="232"/>
      <c r="BD19" s="232"/>
      <c r="BE19" s="233"/>
      <c r="BF19" s="233"/>
      <c r="BG19" s="233"/>
      <c r="BH19" s="233"/>
      <c r="BI19" s="233"/>
      <c r="BJ19" s="233"/>
      <c r="BK19" s="233"/>
      <c r="BL19" s="233"/>
      <c r="BM19" s="233"/>
      <c r="BN19" s="233"/>
      <c r="BO19" s="233"/>
      <c r="BP19" s="233"/>
      <c r="BQ19" s="238">
        <v>13</v>
      </c>
      <c r="BR19" s="239"/>
      <c r="BS19" s="992"/>
      <c r="BT19" s="993"/>
      <c r="BU19" s="993"/>
      <c r="BV19" s="993"/>
      <c r="BW19" s="993"/>
      <c r="BX19" s="993"/>
      <c r="BY19" s="993"/>
      <c r="BZ19" s="993"/>
      <c r="CA19" s="993"/>
      <c r="CB19" s="993"/>
      <c r="CC19" s="993"/>
      <c r="CD19" s="993"/>
      <c r="CE19" s="993"/>
      <c r="CF19" s="993"/>
      <c r="CG19" s="1014"/>
      <c r="CH19" s="989"/>
      <c r="CI19" s="990"/>
      <c r="CJ19" s="990"/>
      <c r="CK19" s="990"/>
      <c r="CL19" s="991"/>
      <c r="CM19" s="989"/>
      <c r="CN19" s="990"/>
      <c r="CO19" s="990"/>
      <c r="CP19" s="990"/>
      <c r="CQ19" s="991"/>
      <c r="CR19" s="989"/>
      <c r="CS19" s="990"/>
      <c r="CT19" s="990"/>
      <c r="CU19" s="990"/>
      <c r="CV19" s="991"/>
      <c r="CW19" s="989"/>
      <c r="CX19" s="990"/>
      <c r="CY19" s="990"/>
      <c r="CZ19" s="990"/>
      <c r="DA19" s="991"/>
      <c r="DB19" s="989"/>
      <c r="DC19" s="990"/>
      <c r="DD19" s="990"/>
      <c r="DE19" s="990"/>
      <c r="DF19" s="991"/>
      <c r="DG19" s="989"/>
      <c r="DH19" s="990"/>
      <c r="DI19" s="990"/>
      <c r="DJ19" s="990"/>
      <c r="DK19" s="991"/>
      <c r="DL19" s="989"/>
      <c r="DM19" s="990"/>
      <c r="DN19" s="990"/>
      <c r="DO19" s="990"/>
      <c r="DP19" s="991"/>
      <c r="DQ19" s="989"/>
      <c r="DR19" s="990"/>
      <c r="DS19" s="990"/>
      <c r="DT19" s="990"/>
      <c r="DU19" s="991"/>
      <c r="DV19" s="992"/>
      <c r="DW19" s="993"/>
      <c r="DX19" s="993"/>
      <c r="DY19" s="993"/>
      <c r="DZ19" s="994"/>
      <c r="EA19" s="234"/>
    </row>
    <row r="20" spans="1:131" s="235" customFormat="1" ht="26.25" customHeight="1" x14ac:dyDescent="0.15">
      <c r="A20" s="238">
        <v>14</v>
      </c>
      <c r="B20" s="1030"/>
      <c r="C20" s="1031"/>
      <c r="D20" s="1031"/>
      <c r="E20" s="1031"/>
      <c r="F20" s="1031"/>
      <c r="G20" s="1031"/>
      <c r="H20" s="1031"/>
      <c r="I20" s="1031"/>
      <c r="J20" s="1031"/>
      <c r="K20" s="1031"/>
      <c r="L20" s="1031"/>
      <c r="M20" s="1031"/>
      <c r="N20" s="1031"/>
      <c r="O20" s="1031"/>
      <c r="P20" s="1032"/>
      <c r="Q20" s="1038"/>
      <c r="R20" s="1039"/>
      <c r="S20" s="1039"/>
      <c r="T20" s="1039"/>
      <c r="U20" s="1039"/>
      <c r="V20" s="1039"/>
      <c r="W20" s="1039"/>
      <c r="X20" s="1039"/>
      <c r="Y20" s="1039"/>
      <c r="Z20" s="1039"/>
      <c r="AA20" s="1039"/>
      <c r="AB20" s="1039"/>
      <c r="AC20" s="1039"/>
      <c r="AD20" s="1039"/>
      <c r="AE20" s="1040"/>
      <c r="AF20" s="1035"/>
      <c r="AG20" s="1036"/>
      <c r="AH20" s="1036"/>
      <c r="AI20" s="1036"/>
      <c r="AJ20" s="1037"/>
      <c r="AK20" s="1080"/>
      <c r="AL20" s="1081"/>
      <c r="AM20" s="1081"/>
      <c r="AN20" s="1081"/>
      <c r="AO20" s="1081"/>
      <c r="AP20" s="1081"/>
      <c r="AQ20" s="1081"/>
      <c r="AR20" s="1081"/>
      <c r="AS20" s="1081"/>
      <c r="AT20" s="1081"/>
      <c r="AU20" s="1082"/>
      <c r="AV20" s="1082"/>
      <c r="AW20" s="1082"/>
      <c r="AX20" s="1082"/>
      <c r="AY20" s="1083"/>
      <c r="AZ20" s="232"/>
      <c r="BA20" s="232"/>
      <c r="BB20" s="232"/>
      <c r="BC20" s="232"/>
      <c r="BD20" s="232"/>
      <c r="BE20" s="233"/>
      <c r="BF20" s="233"/>
      <c r="BG20" s="233"/>
      <c r="BH20" s="233"/>
      <c r="BI20" s="233"/>
      <c r="BJ20" s="233"/>
      <c r="BK20" s="233"/>
      <c r="BL20" s="233"/>
      <c r="BM20" s="233"/>
      <c r="BN20" s="233"/>
      <c r="BO20" s="233"/>
      <c r="BP20" s="233"/>
      <c r="BQ20" s="238">
        <v>14</v>
      </c>
      <c r="BR20" s="239"/>
      <c r="BS20" s="992"/>
      <c r="BT20" s="993"/>
      <c r="BU20" s="993"/>
      <c r="BV20" s="993"/>
      <c r="BW20" s="993"/>
      <c r="BX20" s="993"/>
      <c r="BY20" s="993"/>
      <c r="BZ20" s="993"/>
      <c r="CA20" s="993"/>
      <c r="CB20" s="993"/>
      <c r="CC20" s="993"/>
      <c r="CD20" s="993"/>
      <c r="CE20" s="993"/>
      <c r="CF20" s="993"/>
      <c r="CG20" s="1014"/>
      <c r="CH20" s="989"/>
      <c r="CI20" s="990"/>
      <c r="CJ20" s="990"/>
      <c r="CK20" s="990"/>
      <c r="CL20" s="991"/>
      <c r="CM20" s="989"/>
      <c r="CN20" s="990"/>
      <c r="CO20" s="990"/>
      <c r="CP20" s="990"/>
      <c r="CQ20" s="991"/>
      <c r="CR20" s="989"/>
      <c r="CS20" s="990"/>
      <c r="CT20" s="990"/>
      <c r="CU20" s="990"/>
      <c r="CV20" s="991"/>
      <c r="CW20" s="989"/>
      <c r="CX20" s="990"/>
      <c r="CY20" s="990"/>
      <c r="CZ20" s="990"/>
      <c r="DA20" s="991"/>
      <c r="DB20" s="989"/>
      <c r="DC20" s="990"/>
      <c r="DD20" s="990"/>
      <c r="DE20" s="990"/>
      <c r="DF20" s="991"/>
      <c r="DG20" s="989"/>
      <c r="DH20" s="990"/>
      <c r="DI20" s="990"/>
      <c r="DJ20" s="990"/>
      <c r="DK20" s="991"/>
      <c r="DL20" s="989"/>
      <c r="DM20" s="990"/>
      <c r="DN20" s="990"/>
      <c r="DO20" s="990"/>
      <c r="DP20" s="991"/>
      <c r="DQ20" s="989"/>
      <c r="DR20" s="990"/>
      <c r="DS20" s="990"/>
      <c r="DT20" s="990"/>
      <c r="DU20" s="991"/>
      <c r="DV20" s="992"/>
      <c r="DW20" s="993"/>
      <c r="DX20" s="993"/>
      <c r="DY20" s="993"/>
      <c r="DZ20" s="994"/>
      <c r="EA20" s="234"/>
    </row>
    <row r="21" spans="1:131" s="235" customFormat="1" ht="26.25" customHeight="1" thickBot="1" x14ac:dyDescent="0.2">
      <c r="A21" s="238">
        <v>15</v>
      </c>
      <c r="B21" s="1030"/>
      <c r="C21" s="1031"/>
      <c r="D21" s="1031"/>
      <c r="E21" s="1031"/>
      <c r="F21" s="1031"/>
      <c r="G21" s="1031"/>
      <c r="H21" s="1031"/>
      <c r="I21" s="1031"/>
      <c r="J21" s="1031"/>
      <c r="K21" s="1031"/>
      <c r="L21" s="1031"/>
      <c r="M21" s="1031"/>
      <c r="N21" s="1031"/>
      <c r="O21" s="1031"/>
      <c r="P21" s="1032"/>
      <c r="Q21" s="1038"/>
      <c r="R21" s="1039"/>
      <c r="S21" s="1039"/>
      <c r="T21" s="1039"/>
      <c r="U21" s="1039"/>
      <c r="V21" s="1039"/>
      <c r="W21" s="1039"/>
      <c r="X21" s="1039"/>
      <c r="Y21" s="1039"/>
      <c r="Z21" s="1039"/>
      <c r="AA21" s="1039"/>
      <c r="AB21" s="1039"/>
      <c r="AC21" s="1039"/>
      <c r="AD21" s="1039"/>
      <c r="AE21" s="1040"/>
      <c r="AF21" s="1035"/>
      <c r="AG21" s="1036"/>
      <c r="AH21" s="1036"/>
      <c r="AI21" s="1036"/>
      <c r="AJ21" s="1037"/>
      <c r="AK21" s="1080"/>
      <c r="AL21" s="1081"/>
      <c r="AM21" s="1081"/>
      <c r="AN21" s="1081"/>
      <c r="AO21" s="1081"/>
      <c r="AP21" s="1081"/>
      <c r="AQ21" s="1081"/>
      <c r="AR21" s="1081"/>
      <c r="AS21" s="1081"/>
      <c r="AT21" s="1081"/>
      <c r="AU21" s="1082"/>
      <c r="AV21" s="1082"/>
      <c r="AW21" s="1082"/>
      <c r="AX21" s="1082"/>
      <c r="AY21" s="1083"/>
      <c r="AZ21" s="232"/>
      <c r="BA21" s="232"/>
      <c r="BB21" s="232"/>
      <c r="BC21" s="232"/>
      <c r="BD21" s="232"/>
      <c r="BE21" s="233"/>
      <c r="BF21" s="233"/>
      <c r="BG21" s="233"/>
      <c r="BH21" s="233"/>
      <c r="BI21" s="233"/>
      <c r="BJ21" s="233"/>
      <c r="BK21" s="233"/>
      <c r="BL21" s="233"/>
      <c r="BM21" s="233"/>
      <c r="BN21" s="233"/>
      <c r="BO21" s="233"/>
      <c r="BP21" s="233"/>
      <c r="BQ21" s="238">
        <v>15</v>
      </c>
      <c r="BR21" s="239"/>
      <c r="BS21" s="992"/>
      <c r="BT21" s="993"/>
      <c r="BU21" s="993"/>
      <c r="BV21" s="993"/>
      <c r="BW21" s="993"/>
      <c r="BX21" s="993"/>
      <c r="BY21" s="993"/>
      <c r="BZ21" s="993"/>
      <c r="CA21" s="993"/>
      <c r="CB21" s="993"/>
      <c r="CC21" s="993"/>
      <c r="CD21" s="993"/>
      <c r="CE21" s="993"/>
      <c r="CF21" s="993"/>
      <c r="CG21" s="1014"/>
      <c r="CH21" s="989"/>
      <c r="CI21" s="990"/>
      <c r="CJ21" s="990"/>
      <c r="CK21" s="990"/>
      <c r="CL21" s="991"/>
      <c r="CM21" s="989"/>
      <c r="CN21" s="990"/>
      <c r="CO21" s="990"/>
      <c r="CP21" s="990"/>
      <c r="CQ21" s="991"/>
      <c r="CR21" s="989"/>
      <c r="CS21" s="990"/>
      <c r="CT21" s="990"/>
      <c r="CU21" s="990"/>
      <c r="CV21" s="991"/>
      <c r="CW21" s="989"/>
      <c r="CX21" s="990"/>
      <c r="CY21" s="990"/>
      <c r="CZ21" s="990"/>
      <c r="DA21" s="991"/>
      <c r="DB21" s="989"/>
      <c r="DC21" s="990"/>
      <c r="DD21" s="990"/>
      <c r="DE21" s="990"/>
      <c r="DF21" s="991"/>
      <c r="DG21" s="989"/>
      <c r="DH21" s="990"/>
      <c r="DI21" s="990"/>
      <c r="DJ21" s="990"/>
      <c r="DK21" s="991"/>
      <c r="DL21" s="989"/>
      <c r="DM21" s="990"/>
      <c r="DN21" s="990"/>
      <c r="DO21" s="990"/>
      <c r="DP21" s="991"/>
      <c r="DQ21" s="989"/>
      <c r="DR21" s="990"/>
      <c r="DS21" s="990"/>
      <c r="DT21" s="990"/>
      <c r="DU21" s="991"/>
      <c r="DV21" s="992"/>
      <c r="DW21" s="993"/>
      <c r="DX21" s="993"/>
      <c r="DY21" s="993"/>
      <c r="DZ21" s="994"/>
      <c r="EA21" s="234"/>
    </row>
    <row r="22" spans="1:131" s="235" customFormat="1" ht="26.25" customHeight="1" x14ac:dyDescent="0.15">
      <c r="A22" s="238">
        <v>16</v>
      </c>
      <c r="B22" s="1030"/>
      <c r="C22" s="1031"/>
      <c r="D22" s="1031"/>
      <c r="E22" s="1031"/>
      <c r="F22" s="1031"/>
      <c r="G22" s="1031"/>
      <c r="H22" s="1031"/>
      <c r="I22" s="1031"/>
      <c r="J22" s="1031"/>
      <c r="K22" s="1031"/>
      <c r="L22" s="1031"/>
      <c r="M22" s="1031"/>
      <c r="N22" s="1031"/>
      <c r="O22" s="1031"/>
      <c r="P22" s="1032"/>
      <c r="Q22" s="1073"/>
      <c r="R22" s="1074"/>
      <c r="S22" s="1074"/>
      <c r="T22" s="1074"/>
      <c r="U22" s="1074"/>
      <c r="V22" s="1074"/>
      <c r="W22" s="1074"/>
      <c r="X22" s="1074"/>
      <c r="Y22" s="1074"/>
      <c r="Z22" s="1074"/>
      <c r="AA22" s="1074"/>
      <c r="AB22" s="1074"/>
      <c r="AC22" s="1074"/>
      <c r="AD22" s="1074"/>
      <c r="AE22" s="1075"/>
      <c r="AF22" s="1035"/>
      <c r="AG22" s="1036"/>
      <c r="AH22" s="1036"/>
      <c r="AI22" s="1036"/>
      <c r="AJ22" s="1037"/>
      <c r="AK22" s="1076"/>
      <c r="AL22" s="1077"/>
      <c r="AM22" s="1077"/>
      <c r="AN22" s="1077"/>
      <c r="AO22" s="1077"/>
      <c r="AP22" s="1077"/>
      <c r="AQ22" s="1077"/>
      <c r="AR22" s="1077"/>
      <c r="AS22" s="1077"/>
      <c r="AT22" s="1077"/>
      <c r="AU22" s="1078"/>
      <c r="AV22" s="1078"/>
      <c r="AW22" s="1078"/>
      <c r="AX22" s="1078"/>
      <c r="AY22" s="1079"/>
      <c r="AZ22" s="1028" t="s">
        <v>376</v>
      </c>
      <c r="BA22" s="1028"/>
      <c r="BB22" s="1028"/>
      <c r="BC22" s="1028"/>
      <c r="BD22" s="1029"/>
      <c r="BE22" s="233"/>
      <c r="BF22" s="233"/>
      <c r="BG22" s="233"/>
      <c r="BH22" s="233"/>
      <c r="BI22" s="233"/>
      <c r="BJ22" s="233"/>
      <c r="BK22" s="233"/>
      <c r="BL22" s="233"/>
      <c r="BM22" s="233"/>
      <c r="BN22" s="233"/>
      <c r="BO22" s="233"/>
      <c r="BP22" s="233"/>
      <c r="BQ22" s="238">
        <v>16</v>
      </c>
      <c r="BR22" s="239"/>
      <c r="BS22" s="992"/>
      <c r="BT22" s="993"/>
      <c r="BU22" s="993"/>
      <c r="BV22" s="993"/>
      <c r="BW22" s="993"/>
      <c r="BX22" s="993"/>
      <c r="BY22" s="993"/>
      <c r="BZ22" s="993"/>
      <c r="CA22" s="993"/>
      <c r="CB22" s="993"/>
      <c r="CC22" s="993"/>
      <c r="CD22" s="993"/>
      <c r="CE22" s="993"/>
      <c r="CF22" s="993"/>
      <c r="CG22" s="1014"/>
      <c r="CH22" s="989"/>
      <c r="CI22" s="990"/>
      <c r="CJ22" s="990"/>
      <c r="CK22" s="990"/>
      <c r="CL22" s="991"/>
      <c r="CM22" s="989"/>
      <c r="CN22" s="990"/>
      <c r="CO22" s="990"/>
      <c r="CP22" s="990"/>
      <c r="CQ22" s="991"/>
      <c r="CR22" s="989"/>
      <c r="CS22" s="990"/>
      <c r="CT22" s="990"/>
      <c r="CU22" s="990"/>
      <c r="CV22" s="991"/>
      <c r="CW22" s="989"/>
      <c r="CX22" s="990"/>
      <c r="CY22" s="990"/>
      <c r="CZ22" s="990"/>
      <c r="DA22" s="991"/>
      <c r="DB22" s="989"/>
      <c r="DC22" s="990"/>
      <c r="DD22" s="990"/>
      <c r="DE22" s="990"/>
      <c r="DF22" s="991"/>
      <c r="DG22" s="989"/>
      <c r="DH22" s="990"/>
      <c r="DI22" s="990"/>
      <c r="DJ22" s="990"/>
      <c r="DK22" s="991"/>
      <c r="DL22" s="989"/>
      <c r="DM22" s="990"/>
      <c r="DN22" s="990"/>
      <c r="DO22" s="990"/>
      <c r="DP22" s="991"/>
      <c r="DQ22" s="989"/>
      <c r="DR22" s="990"/>
      <c r="DS22" s="990"/>
      <c r="DT22" s="990"/>
      <c r="DU22" s="991"/>
      <c r="DV22" s="992"/>
      <c r="DW22" s="993"/>
      <c r="DX22" s="993"/>
      <c r="DY22" s="993"/>
      <c r="DZ22" s="994"/>
      <c r="EA22" s="234"/>
    </row>
    <row r="23" spans="1:131" s="235" customFormat="1" ht="26.25" customHeight="1" thickBot="1" x14ac:dyDescent="0.2">
      <c r="A23" s="240" t="s">
        <v>377</v>
      </c>
      <c r="B23" s="937" t="s">
        <v>378</v>
      </c>
      <c r="C23" s="938"/>
      <c r="D23" s="938"/>
      <c r="E23" s="938"/>
      <c r="F23" s="938"/>
      <c r="G23" s="938"/>
      <c r="H23" s="938"/>
      <c r="I23" s="938"/>
      <c r="J23" s="938"/>
      <c r="K23" s="938"/>
      <c r="L23" s="938"/>
      <c r="M23" s="938"/>
      <c r="N23" s="938"/>
      <c r="O23" s="938"/>
      <c r="P23" s="948"/>
      <c r="Q23" s="1067">
        <v>4795</v>
      </c>
      <c r="R23" s="1061"/>
      <c r="S23" s="1061"/>
      <c r="T23" s="1061"/>
      <c r="U23" s="1061"/>
      <c r="V23" s="1061">
        <v>4645</v>
      </c>
      <c r="W23" s="1061"/>
      <c r="X23" s="1061"/>
      <c r="Y23" s="1061"/>
      <c r="Z23" s="1061"/>
      <c r="AA23" s="1061">
        <v>150</v>
      </c>
      <c r="AB23" s="1061"/>
      <c r="AC23" s="1061"/>
      <c r="AD23" s="1061"/>
      <c r="AE23" s="1068"/>
      <c r="AF23" s="1069">
        <v>75</v>
      </c>
      <c r="AG23" s="1061"/>
      <c r="AH23" s="1061"/>
      <c r="AI23" s="1061"/>
      <c r="AJ23" s="1070"/>
      <c r="AK23" s="1071"/>
      <c r="AL23" s="1072"/>
      <c r="AM23" s="1072"/>
      <c r="AN23" s="1072"/>
      <c r="AO23" s="1072"/>
      <c r="AP23" s="1061">
        <v>3769</v>
      </c>
      <c r="AQ23" s="1061"/>
      <c r="AR23" s="1061"/>
      <c r="AS23" s="1061"/>
      <c r="AT23" s="1061"/>
      <c r="AU23" s="1062"/>
      <c r="AV23" s="1062"/>
      <c r="AW23" s="1062"/>
      <c r="AX23" s="1062"/>
      <c r="AY23" s="1063"/>
      <c r="AZ23" s="1064" t="s">
        <v>122</v>
      </c>
      <c r="BA23" s="1065"/>
      <c r="BB23" s="1065"/>
      <c r="BC23" s="1065"/>
      <c r="BD23" s="1066"/>
      <c r="BE23" s="233"/>
      <c r="BF23" s="233"/>
      <c r="BG23" s="233"/>
      <c r="BH23" s="233"/>
      <c r="BI23" s="233"/>
      <c r="BJ23" s="233"/>
      <c r="BK23" s="233"/>
      <c r="BL23" s="233"/>
      <c r="BM23" s="233"/>
      <c r="BN23" s="233"/>
      <c r="BO23" s="233"/>
      <c r="BP23" s="233"/>
      <c r="BQ23" s="238">
        <v>17</v>
      </c>
      <c r="BR23" s="239"/>
      <c r="BS23" s="992"/>
      <c r="BT23" s="993"/>
      <c r="BU23" s="993"/>
      <c r="BV23" s="993"/>
      <c r="BW23" s="993"/>
      <c r="BX23" s="993"/>
      <c r="BY23" s="993"/>
      <c r="BZ23" s="993"/>
      <c r="CA23" s="993"/>
      <c r="CB23" s="993"/>
      <c r="CC23" s="993"/>
      <c r="CD23" s="993"/>
      <c r="CE23" s="993"/>
      <c r="CF23" s="993"/>
      <c r="CG23" s="1014"/>
      <c r="CH23" s="989"/>
      <c r="CI23" s="990"/>
      <c r="CJ23" s="990"/>
      <c r="CK23" s="990"/>
      <c r="CL23" s="991"/>
      <c r="CM23" s="989"/>
      <c r="CN23" s="990"/>
      <c r="CO23" s="990"/>
      <c r="CP23" s="990"/>
      <c r="CQ23" s="991"/>
      <c r="CR23" s="989"/>
      <c r="CS23" s="990"/>
      <c r="CT23" s="990"/>
      <c r="CU23" s="990"/>
      <c r="CV23" s="991"/>
      <c r="CW23" s="989"/>
      <c r="CX23" s="990"/>
      <c r="CY23" s="990"/>
      <c r="CZ23" s="990"/>
      <c r="DA23" s="991"/>
      <c r="DB23" s="989"/>
      <c r="DC23" s="990"/>
      <c r="DD23" s="990"/>
      <c r="DE23" s="990"/>
      <c r="DF23" s="991"/>
      <c r="DG23" s="989"/>
      <c r="DH23" s="990"/>
      <c r="DI23" s="990"/>
      <c r="DJ23" s="990"/>
      <c r="DK23" s="991"/>
      <c r="DL23" s="989"/>
      <c r="DM23" s="990"/>
      <c r="DN23" s="990"/>
      <c r="DO23" s="990"/>
      <c r="DP23" s="991"/>
      <c r="DQ23" s="989"/>
      <c r="DR23" s="990"/>
      <c r="DS23" s="990"/>
      <c r="DT23" s="990"/>
      <c r="DU23" s="991"/>
      <c r="DV23" s="992"/>
      <c r="DW23" s="993"/>
      <c r="DX23" s="993"/>
      <c r="DY23" s="993"/>
      <c r="DZ23" s="994"/>
      <c r="EA23" s="234"/>
    </row>
    <row r="24" spans="1:131" s="235" customFormat="1" ht="26.25" customHeight="1" x14ac:dyDescent="0.15">
      <c r="A24" s="1060" t="s">
        <v>379</v>
      </c>
      <c r="B24" s="1060"/>
      <c r="C24" s="1060"/>
      <c r="D24" s="1060"/>
      <c r="E24" s="1060"/>
      <c r="F24" s="1060"/>
      <c r="G24" s="1060"/>
      <c r="H24" s="1060"/>
      <c r="I24" s="1060"/>
      <c r="J24" s="1060"/>
      <c r="K24" s="1060"/>
      <c r="L24" s="1060"/>
      <c r="M24" s="1060"/>
      <c r="N24" s="1060"/>
      <c r="O24" s="1060"/>
      <c r="P24" s="1060"/>
      <c r="Q24" s="1060"/>
      <c r="R24" s="1060"/>
      <c r="S24" s="1060"/>
      <c r="T24" s="1060"/>
      <c r="U24" s="1060"/>
      <c r="V24" s="1060"/>
      <c r="W24" s="1060"/>
      <c r="X24" s="1060"/>
      <c r="Y24" s="1060"/>
      <c r="Z24" s="1060"/>
      <c r="AA24" s="1060"/>
      <c r="AB24" s="1060"/>
      <c r="AC24" s="1060"/>
      <c r="AD24" s="1060"/>
      <c r="AE24" s="1060"/>
      <c r="AF24" s="1060"/>
      <c r="AG24" s="1060"/>
      <c r="AH24" s="1060"/>
      <c r="AI24" s="1060"/>
      <c r="AJ24" s="1060"/>
      <c r="AK24" s="1060"/>
      <c r="AL24" s="1060"/>
      <c r="AM24" s="1060"/>
      <c r="AN24" s="1060"/>
      <c r="AO24" s="1060"/>
      <c r="AP24" s="1060"/>
      <c r="AQ24" s="1060"/>
      <c r="AR24" s="1060"/>
      <c r="AS24" s="1060"/>
      <c r="AT24" s="1060"/>
      <c r="AU24" s="1060"/>
      <c r="AV24" s="1060"/>
      <c r="AW24" s="1060"/>
      <c r="AX24" s="1060"/>
      <c r="AY24" s="1060"/>
      <c r="AZ24" s="232"/>
      <c r="BA24" s="232"/>
      <c r="BB24" s="232"/>
      <c r="BC24" s="232"/>
      <c r="BD24" s="232"/>
      <c r="BE24" s="233"/>
      <c r="BF24" s="233"/>
      <c r="BG24" s="233"/>
      <c r="BH24" s="233"/>
      <c r="BI24" s="233"/>
      <c r="BJ24" s="233"/>
      <c r="BK24" s="233"/>
      <c r="BL24" s="233"/>
      <c r="BM24" s="233"/>
      <c r="BN24" s="233"/>
      <c r="BO24" s="233"/>
      <c r="BP24" s="233"/>
      <c r="BQ24" s="238">
        <v>18</v>
      </c>
      <c r="BR24" s="239"/>
      <c r="BS24" s="992"/>
      <c r="BT24" s="993"/>
      <c r="BU24" s="993"/>
      <c r="BV24" s="993"/>
      <c r="BW24" s="993"/>
      <c r="BX24" s="993"/>
      <c r="BY24" s="993"/>
      <c r="BZ24" s="993"/>
      <c r="CA24" s="993"/>
      <c r="CB24" s="993"/>
      <c r="CC24" s="993"/>
      <c r="CD24" s="993"/>
      <c r="CE24" s="993"/>
      <c r="CF24" s="993"/>
      <c r="CG24" s="1014"/>
      <c r="CH24" s="989"/>
      <c r="CI24" s="990"/>
      <c r="CJ24" s="990"/>
      <c r="CK24" s="990"/>
      <c r="CL24" s="991"/>
      <c r="CM24" s="989"/>
      <c r="CN24" s="990"/>
      <c r="CO24" s="990"/>
      <c r="CP24" s="990"/>
      <c r="CQ24" s="991"/>
      <c r="CR24" s="989"/>
      <c r="CS24" s="990"/>
      <c r="CT24" s="990"/>
      <c r="CU24" s="990"/>
      <c r="CV24" s="991"/>
      <c r="CW24" s="989"/>
      <c r="CX24" s="990"/>
      <c r="CY24" s="990"/>
      <c r="CZ24" s="990"/>
      <c r="DA24" s="991"/>
      <c r="DB24" s="989"/>
      <c r="DC24" s="990"/>
      <c r="DD24" s="990"/>
      <c r="DE24" s="990"/>
      <c r="DF24" s="991"/>
      <c r="DG24" s="989"/>
      <c r="DH24" s="990"/>
      <c r="DI24" s="990"/>
      <c r="DJ24" s="990"/>
      <c r="DK24" s="991"/>
      <c r="DL24" s="989"/>
      <c r="DM24" s="990"/>
      <c r="DN24" s="990"/>
      <c r="DO24" s="990"/>
      <c r="DP24" s="991"/>
      <c r="DQ24" s="989"/>
      <c r="DR24" s="990"/>
      <c r="DS24" s="990"/>
      <c r="DT24" s="990"/>
      <c r="DU24" s="991"/>
      <c r="DV24" s="992"/>
      <c r="DW24" s="993"/>
      <c r="DX24" s="993"/>
      <c r="DY24" s="993"/>
      <c r="DZ24" s="994"/>
      <c r="EA24" s="234"/>
    </row>
    <row r="25" spans="1:131" ht="26.25" customHeight="1" thickBot="1" x14ac:dyDescent="0.2">
      <c r="A25" s="1059" t="s">
        <v>380</v>
      </c>
      <c r="B25" s="1059"/>
      <c r="C25" s="1059"/>
      <c r="D25" s="1059"/>
      <c r="E25" s="1059"/>
      <c r="F25" s="1059"/>
      <c r="G25" s="1059"/>
      <c r="H25" s="1059"/>
      <c r="I25" s="1059"/>
      <c r="J25" s="1059"/>
      <c r="K25" s="1059"/>
      <c r="L25" s="1059"/>
      <c r="M25" s="1059"/>
      <c r="N25" s="1059"/>
      <c r="O25" s="1059"/>
      <c r="P25" s="1059"/>
      <c r="Q25" s="1059"/>
      <c r="R25" s="1059"/>
      <c r="S25" s="1059"/>
      <c r="T25" s="1059"/>
      <c r="U25" s="1059"/>
      <c r="V25" s="1059"/>
      <c r="W25" s="1059"/>
      <c r="X25" s="1059"/>
      <c r="Y25" s="1059"/>
      <c r="Z25" s="1059"/>
      <c r="AA25" s="1059"/>
      <c r="AB25" s="1059"/>
      <c r="AC25" s="1059"/>
      <c r="AD25" s="1059"/>
      <c r="AE25" s="1059"/>
      <c r="AF25" s="1059"/>
      <c r="AG25" s="1059"/>
      <c r="AH25" s="1059"/>
      <c r="AI25" s="1059"/>
      <c r="AJ25" s="1059"/>
      <c r="AK25" s="1059"/>
      <c r="AL25" s="1059"/>
      <c r="AM25" s="1059"/>
      <c r="AN25" s="1059"/>
      <c r="AO25" s="1059"/>
      <c r="AP25" s="1059"/>
      <c r="AQ25" s="1059"/>
      <c r="AR25" s="1059"/>
      <c r="AS25" s="1059"/>
      <c r="AT25" s="1059"/>
      <c r="AU25" s="1059"/>
      <c r="AV25" s="1059"/>
      <c r="AW25" s="1059"/>
      <c r="AX25" s="1059"/>
      <c r="AY25" s="1059"/>
      <c r="AZ25" s="1059"/>
      <c r="BA25" s="1059"/>
      <c r="BB25" s="1059"/>
      <c r="BC25" s="1059"/>
      <c r="BD25" s="1059"/>
      <c r="BE25" s="1059"/>
      <c r="BF25" s="1059"/>
      <c r="BG25" s="1059"/>
      <c r="BH25" s="1059"/>
      <c r="BI25" s="1059"/>
      <c r="BJ25" s="232"/>
      <c r="BK25" s="232"/>
      <c r="BL25" s="232"/>
      <c r="BM25" s="232"/>
      <c r="BN25" s="232"/>
      <c r="BO25" s="241"/>
      <c r="BP25" s="241"/>
      <c r="BQ25" s="238">
        <v>19</v>
      </c>
      <c r="BR25" s="239"/>
      <c r="BS25" s="992"/>
      <c r="BT25" s="993"/>
      <c r="BU25" s="993"/>
      <c r="BV25" s="993"/>
      <c r="BW25" s="993"/>
      <c r="BX25" s="993"/>
      <c r="BY25" s="993"/>
      <c r="BZ25" s="993"/>
      <c r="CA25" s="993"/>
      <c r="CB25" s="993"/>
      <c r="CC25" s="993"/>
      <c r="CD25" s="993"/>
      <c r="CE25" s="993"/>
      <c r="CF25" s="993"/>
      <c r="CG25" s="1014"/>
      <c r="CH25" s="989"/>
      <c r="CI25" s="990"/>
      <c r="CJ25" s="990"/>
      <c r="CK25" s="990"/>
      <c r="CL25" s="991"/>
      <c r="CM25" s="989"/>
      <c r="CN25" s="990"/>
      <c r="CO25" s="990"/>
      <c r="CP25" s="990"/>
      <c r="CQ25" s="991"/>
      <c r="CR25" s="989"/>
      <c r="CS25" s="990"/>
      <c r="CT25" s="990"/>
      <c r="CU25" s="990"/>
      <c r="CV25" s="991"/>
      <c r="CW25" s="989"/>
      <c r="CX25" s="990"/>
      <c r="CY25" s="990"/>
      <c r="CZ25" s="990"/>
      <c r="DA25" s="991"/>
      <c r="DB25" s="989"/>
      <c r="DC25" s="990"/>
      <c r="DD25" s="990"/>
      <c r="DE25" s="990"/>
      <c r="DF25" s="991"/>
      <c r="DG25" s="989"/>
      <c r="DH25" s="990"/>
      <c r="DI25" s="990"/>
      <c r="DJ25" s="990"/>
      <c r="DK25" s="991"/>
      <c r="DL25" s="989"/>
      <c r="DM25" s="990"/>
      <c r="DN25" s="990"/>
      <c r="DO25" s="990"/>
      <c r="DP25" s="991"/>
      <c r="DQ25" s="989"/>
      <c r="DR25" s="990"/>
      <c r="DS25" s="990"/>
      <c r="DT25" s="990"/>
      <c r="DU25" s="991"/>
      <c r="DV25" s="992"/>
      <c r="DW25" s="993"/>
      <c r="DX25" s="993"/>
      <c r="DY25" s="993"/>
      <c r="DZ25" s="994"/>
      <c r="EA25" s="230"/>
    </row>
    <row r="26" spans="1:131" ht="26.25" customHeight="1" x14ac:dyDescent="0.15">
      <c r="A26" s="995" t="s">
        <v>358</v>
      </c>
      <c r="B26" s="996"/>
      <c r="C26" s="996"/>
      <c r="D26" s="996"/>
      <c r="E26" s="996"/>
      <c r="F26" s="996"/>
      <c r="G26" s="996"/>
      <c r="H26" s="996"/>
      <c r="I26" s="996"/>
      <c r="J26" s="996"/>
      <c r="K26" s="996"/>
      <c r="L26" s="996"/>
      <c r="M26" s="996"/>
      <c r="N26" s="996"/>
      <c r="O26" s="996"/>
      <c r="P26" s="997"/>
      <c r="Q26" s="1001" t="s">
        <v>381</v>
      </c>
      <c r="R26" s="1002"/>
      <c r="S26" s="1002"/>
      <c r="T26" s="1002"/>
      <c r="U26" s="1003"/>
      <c r="V26" s="1001" t="s">
        <v>382</v>
      </c>
      <c r="W26" s="1002"/>
      <c r="X26" s="1002"/>
      <c r="Y26" s="1002"/>
      <c r="Z26" s="1003"/>
      <c r="AA26" s="1001" t="s">
        <v>383</v>
      </c>
      <c r="AB26" s="1002"/>
      <c r="AC26" s="1002"/>
      <c r="AD26" s="1002"/>
      <c r="AE26" s="1002"/>
      <c r="AF26" s="1055" t="s">
        <v>384</v>
      </c>
      <c r="AG26" s="1008"/>
      <c r="AH26" s="1008"/>
      <c r="AI26" s="1008"/>
      <c r="AJ26" s="1056"/>
      <c r="AK26" s="1002" t="s">
        <v>385</v>
      </c>
      <c r="AL26" s="1002"/>
      <c r="AM26" s="1002"/>
      <c r="AN26" s="1002"/>
      <c r="AO26" s="1003"/>
      <c r="AP26" s="1001" t="s">
        <v>386</v>
      </c>
      <c r="AQ26" s="1002"/>
      <c r="AR26" s="1002"/>
      <c r="AS26" s="1002"/>
      <c r="AT26" s="1003"/>
      <c r="AU26" s="1001" t="s">
        <v>387</v>
      </c>
      <c r="AV26" s="1002"/>
      <c r="AW26" s="1002"/>
      <c r="AX26" s="1002"/>
      <c r="AY26" s="1003"/>
      <c r="AZ26" s="1001" t="s">
        <v>388</v>
      </c>
      <c r="BA26" s="1002"/>
      <c r="BB26" s="1002"/>
      <c r="BC26" s="1002"/>
      <c r="BD26" s="1003"/>
      <c r="BE26" s="1001" t="s">
        <v>365</v>
      </c>
      <c r="BF26" s="1002"/>
      <c r="BG26" s="1002"/>
      <c r="BH26" s="1002"/>
      <c r="BI26" s="1015"/>
      <c r="BJ26" s="232"/>
      <c r="BK26" s="232"/>
      <c r="BL26" s="232"/>
      <c r="BM26" s="232"/>
      <c r="BN26" s="232"/>
      <c r="BO26" s="241"/>
      <c r="BP26" s="241"/>
      <c r="BQ26" s="238">
        <v>20</v>
      </c>
      <c r="BR26" s="239"/>
      <c r="BS26" s="992"/>
      <c r="BT26" s="993"/>
      <c r="BU26" s="993"/>
      <c r="BV26" s="993"/>
      <c r="BW26" s="993"/>
      <c r="BX26" s="993"/>
      <c r="BY26" s="993"/>
      <c r="BZ26" s="993"/>
      <c r="CA26" s="993"/>
      <c r="CB26" s="993"/>
      <c r="CC26" s="993"/>
      <c r="CD26" s="993"/>
      <c r="CE26" s="993"/>
      <c r="CF26" s="993"/>
      <c r="CG26" s="1014"/>
      <c r="CH26" s="989"/>
      <c r="CI26" s="990"/>
      <c r="CJ26" s="990"/>
      <c r="CK26" s="990"/>
      <c r="CL26" s="991"/>
      <c r="CM26" s="989"/>
      <c r="CN26" s="990"/>
      <c r="CO26" s="990"/>
      <c r="CP26" s="990"/>
      <c r="CQ26" s="991"/>
      <c r="CR26" s="989"/>
      <c r="CS26" s="990"/>
      <c r="CT26" s="990"/>
      <c r="CU26" s="990"/>
      <c r="CV26" s="991"/>
      <c r="CW26" s="989"/>
      <c r="CX26" s="990"/>
      <c r="CY26" s="990"/>
      <c r="CZ26" s="990"/>
      <c r="DA26" s="991"/>
      <c r="DB26" s="989"/>
      <c r="DC26" s="990"/>
      <c r="DD26" s="990"/>
      <c r="DE26" s="990"/>
      <c r="DF26" s="991"/>
      <c r="DG26" s="989"/>
      <c r="DH26" s="990"/>
      <c r="DI26" s="990"/>
      <c r="DJ26" s="990"/>
      <c r="DK26" s="991"/>
      <c r="DL26" s="989"/>
      <c r="DM26" s="990"/>
      <c r="DN26" s="990"/>
      <c r="DO26" s="990"/>
      <c r="DP26" s="991"/>
      <c r="DQ26" s="989"/>
      <c r="DR26" s="990"/>
      <c r="DS26" s="990"/>
      <c r="DT26" s="990"/>
      <c r="DU26" s="991"/>
      <c r="DV26" s="992"/>
      <c r="DW26" s="993"/>
      <c r="DX26" s="993"/>
      <c r="DY26" s="993"/>
      <c r="DZ26" s="994"/>
      <c r="EA26" s="230"/>
    </row>
    <row r="27" spans="1:131" ht="26.25" customHeight="1" thickBot="1" x14ac:dyDescent="0.2">
      <c r="A27" s="998"/>
      <c r="B27" s="999"/>
      <c r="C27" s="999"/>
      <c r="D27" s="999"/>
      <c r="E27" s="999"/>
      <c r="F27" s="999"/>
      <c r="G27" s="999"/>
      <c r="H27" s="999"/>
      <c r="I27" s="999"/>
      <c r="J27" s="999"/>
      <c r="K27" s="999"/>
      <c r="L27" s="999"/>
      <c r="M27" s="999"/>
      <c r="N27" s="999"/>
      <c r="O27" s="999"/>
      <c r="P27" s="1000"/>
      <c r="Q27" s="1004"/>
      <c r="R27" s="1005"/>
      <c r="S27" s="1005"/>
      <c r="T27" s="1005"/>
      <c r="U27" s="1006"/>
      <c r="V27" s="1004"/>
      <c r="W27" s="1005"/>
      <c r="X27" s="1005"/>
      <c r="Y27" s="1005"/>
      <c r="Z27" s="1006"/>
      <c r="AA27" s="1004"/>
      <c r="AB27" s="1005"/>
      <c r="AC27" s="1005"/>
      <c r="AD27" s="1005"/>
      <c r="AE27" s="1005"/>
      <c r="AF27" s="1057"/>
      <c r="AG27" s="1011"/>
      <c r="AH27" s="1011"/>
      <c r="AI27" s="1011"/>
      <c r="AJ27" s="1058"/>
      <c r="AK27" s="1005"/>
      <c r="AL27" s="1005"/>
      <c r="AM27" s="1005"/>
      <c r="AN27" s="1005"/>
      <c r="AO27" s="1006"/>
      <c r="AP27" s="1004"/>
      <c r="AQ27" s="1005"/>
      <c r="AR27" s="1005"/>
      <c r="AS27" s="1005"/>
      <c r="AT27" s="1006"/>
      <c r="AU27" s="1004"/>
      <c r="AV27" s="1005"/>
      <c r="AW27" s="1005"/>
      <c r="AX27" s="1005"/>
      <c r="AY27" s="1006"/>
      <c r="AZ27" s="1004"/>
      <c r="BA27" s="1005"/>
      <c r="BB27" s="1005"/>
      <c r="BC27" s="1005"/>
      <c r="BD27" s="1006"/>
      <c r="BE27" s="1004"/>
      <c r="BF27" s="1005"/>
      <c r="BG27" s="1005"/>
      <c r="BH27" s="1005"/>
      <c r="BI27" s="1016"/>
      <c r="BJ27" s="232"/>
      <c r="BK27" s="232"/>
      <c r="BL27" s="232"/>
      <c r="BM27" s="232"/>
      <c r="BN27" s="232"/>
      <c r="BO27" s="241"/>
      <c r="BP27" s="241"/>
      <c r="BQ27" s="238">
        <v>21</v>
      </c>
      <c r="BR27" s="239"/>
      <c r="BS27" s="992"/>
      <c r="BT27" s="993"/>
      <c r="BU27" s="993"/>
      <c r="BV27" s="993"/>
      <c r="BW27" s="993"/>
      <c r="BX27" s="993"/>
      <c r="BY27" s="993"/>
      <c r="BZ27" s="993"/>
      <c r="CA27" s="993"/>
      <c r="CB27" s="993"/>
      <c r="CC27" s="993"/>
      <c r="CD27" s="993"/>
      <c r="CE27" s="993"/>
      <c r="CF27" s="993"/>
      <c r="CG27" s="1014"/>
      <c r="CH27" s="989"/>
      <c r="CI27" s="990"/>
      <c r="CJ27" s="990"/>
      <c r="CK27" s="990"/>
      <c r="CL27" s="991"/>
      <c r="CM27" s="989"/>
      <c r="CN27" s="990"/>
      <c r="CO27" s="990"/>
      <c r="CP27" s="990"/>
      <c r="CQ27" s="991"/>
      <c r="CR27" s="989"/>
      <c r="CS27" s="990"/>
      <c r="CT27" s="990"/>
      <c r="CU27" s="990"/>
      <c r="CV27" s="991"/>
      <c r="CW27" s="989"/>
      <c r="CX27" s="990"/>
      <c r="CY27" s="990"/>
      <c r="CZ27" s="990"/>
      <c r="DA27" s="991"/>
      <c r="DB27" s="989"/>
      <c r="DC27" s="990"/>
      <c r="DD27" s="990"/>
      <c r="DE27" s="990"/>
      <c r="DF27" s="991"/>
      <c r="DG27" s="989"/>
      <c r="DH27" s="990"/>
      <c r="DI27" s="990"/>
      <c r="DJ27" s="990"/>
      <c r="DK27" s="991"/>
      <c r="DL27" s="989"/>
      <c r="DM27" s="990"/>
      <c r="DN27" s="990"/>
      <c r="DO27" s="990"/>
      <c r="DP27" s="991"/>
      <c r="DQ27" s="989"/>
      <c r="DR27" s="990"/>
      <c r="DS27" s="990"/>
      <c r="DT27" s="990"/>
      <c r="DU27" s="991"/>
      <c r="DV27" s="992"/>
      <c r="DW27" s="993"/>
      <c r="DX27" s="993"/>
      <c r="DY27" s="993"/>
      <c r="DZ27" s="994"/>
      <c r="EA27" s="230"/>
    </row>
    <row r="28" spans="1:131" ht="26.25" customHeight="1" thickTop="1" x14ac:dyDescent="0.15">
      <c r="A28" s="242">
        <v>1</v>
      </c>
      <c r="B28" s="1047" t="s">
        <v>389</v>
      </c>
      <c r="C28" s="1048"/>
      <c r="D28" s="1048"/>
      <c r="E28" s="1048"/>
      <c r="F28" s="1048"/>
      <c r="G28" s="1048"/>
      <c r="H28" s="1048"/>
      <c r="I28" s="1048"/>
      <c r="J28" s="1048"/>
      <c r="K28" s="1048"/>
      <c r="L28" s="1048"/>
      <c r="M28" s="1048"/>
      <c r="N28" s="1048"/>
      <c r="O28" s="1048"/>
      <c r="P28" s="1049"/>
      <c r="Q28" s="1050">
        <v>396</v>
      </c>
      <c r="R28" s="1051"/>
      <c r="S28" s="1051"/>
      <c r="T28" s="1051"/>
      <c r="U28" s="1051"/>
      <c r="V28" s="1051">
        <v>394</v>
      </c>
      <c r="W28" s="1051"/>
      <c r="X28" s="1051"/>
      <c r="Y28" s="1051"/>
      <c r="Z28" s="1051"/>
      <c r="AA28" s="1051">
        <v>2</v>
      </c>
      <c r="AB28" s="1051"/>
      <c r="AC28" s="1051"/>
      <c r="AD28" s="1051"/>
      <c r="AE28" s="1052"/>
      <c r="AF28" s="1053">
        <v>2</v>
      </c>
      <c r="AG28" s="1051"/>
      <c r="AH28" s="1051"/>
      <c r="AI28" s="1051"/>
      <c r="AJ28" s="1054"/>
      <c r="AK28" s="1042">
        <v>42</v>
      </c>
      <c r="AL28" s="1043"/>
      <c r="AM28" s="1043"/>
      <c r="AN28" s="1043"/>
      <c r="AO28" s="1043"/>
      <c r="AP28" s="1043" t="s">
        <v>548</v>
      </c>
      <c r="AQ28" s="1043"/>
      <c r="AR28" s="1043"/>
      <c r="AS28" s="1043"/>
      <c r="AT28" s="1043"/>
      <c r="AU28" s="1043" t="s">
        <v>548</v>
      </c>
      <c r="AV28" s="1043"/>
      <c r="AW28" s="1043"/>
      <c r="AX28" s="1043"/>
      <c r="AY28" s="1043"/>
      <c r="AZ28" s="1044" t="s">
        <v>548</v>
      </c>
      <c r="BA28" s="1044"/>
      <c r="BB28" s="1044"/>
      <c r="BC28" s="1044"/>
      <c r="BD28" s="1044"/>
      <c r="BE28" s="1045"/>
      <c r="BF28" s="1045"/>
      <c r="BG28" s="1045"/>
      <c r="BH28" s="1045"/>
      <c r="BI28" s="1046"/>
      <c r="BJ28" s="232"/>
      <c r="BK28" s="232"/>
      <c r="BL28" s="232"/>
      <c r="BM28" s="232"/>
      <c r="BN28" s="232"/>
      <c r="BO28" s="241"/>
      <c r="BP28" s="241"/>
      <c r="BQ28" s="238">
        <v>22</v>
      </c>
      <c r="BR28" s="239"/>
      <c r="BS28" s="992"/>
      <c r="BT28" s="993"/>
      <c r="BU28" s="993"/>
      <c r="BV28" s="993"/>
      <c r="BW28" s="993"/>
      <c r="BX28" s="993"/>
      <c r="BY28" s="993"/>
      <c r="BZ28" s="993"/>
      <c r="CA28" s="993"/>
      <c r="CB28" s="993"/>
      <c r="CC28" s="993"/>
      <c r="CD28" s="993"/>
      <c r="CE28" s="993"/>
      <c r="CF28" s="993"/>
      <c r="CG28" s="1014"/>
      <c r="CH28" s="989"/>
      <c r="CI28" s="990"/>
      <c r="CJ28" s="990"/>
      <c r="CK28" s="990"/>
      <c r="CL28" s="991"/>
      <c r="CM28" s="989"/>
      <c r="CN28" s="990"/>
      <c r="CO28" s="990"/>
      <c r="CP28" s="990"/>
      <c r="CQ28" s="991"/>
      <c r="CR28" s="989"/>
      <c r="CS28" s="990"/>
      <c r="CT28" s="990"/>
      <c r="CU28" s="990"/>
      <c r="CV28" s="991"/>
      <c r="CW28" s="989"/>
      <c r="CX28" s="990"/>
      <c r="CY28" s="990"/>
      <c r="CZ28" s="990"/>
      <c r="DA28" s="991"/>
      <c r="DB28" s="989"/>
      <c r="DC28" s="990"/>
      <c r="DD28" s="990"/>
      <c r="DE28" s="990"/>
      <c r="DF28" s="991"/>
      <c r="DG28" s="989"/>
      <c r="DH28" s="990"/>
      <c r="DI28" s="990"/>
      <c r="DJ28" s="990"/>
      <c r="DK28" s="991"/>
      <c r="DL28" s="989"/>
      <c r="DM28" s="990"/>
      <c r="DN28" s="990"/>
      <c r="DO28" s="990"/>
      <c r="DP28" s="991"/>
      <c r="DQ28" s="989"/>
      <c r="DR28" s="990"/>
      <c r="DS28" s="990"/>
      <c r="DT28" s="990"/>
      <c r="DU28" s="991"/>
      <c r="DV28" s="992"/>
      <c r="DW28" s="993"/>
      <c r="DX28" s="993"/>
      <c r="DY28" s="993"/>
      <c r="DZ28" s="994"/>
      <c r="EA28" s="230"/>
    </row>
    <row r="29" spans="1:131" ht="26.25" customHeight="1" x14ac:dyDescent="0.15">
      <c r="A29" s="242">
        <v>2</v>
      </c>
      <c r="B29" s="1030" t="s">
        <v>390</v>
      </c>
      <c r="C29" s="1031"/>
      <c r="D29" s="1031"/>
      <c r="E29" s="1031"/>
      <c r="F29" s="1031"/>
      <c r="G29" s="1031"/>
      <c r="H29" s="1031"/>
      <c r="I29" s="1031"/>
      <c r="J29" s="1031"/>
      <c r="K29" s="1031"/>
      <c r="L29" s="1031"/>
      <c r="M29" s="1031"/>
      <c r="N29" s="1031"/>
      <c r="O29" s="1031"/>
      <c r="P29" s="1032"/>
      <c r="Q29" s="1038">
        <v>372</v>
      </c>
      <c r="R29" s="1039"/>
      <c r="S29" s="1039"/>
      <c r="T29" s="1039"/>
      <c r="U29" s="1039"/>
      <c r="V29" s="1039">
        <v>338</v>
      </c>
      <c r="W29" s="1039"/>
      <c r="X29" s="1039"/>
      <c r="Y29" s="1039"/>
      <c r="Z29" s="1039"/>
      <c r="AA29" s="1039">
        <v>34</v>
      </c>
      <c r="AB29" s="1039"/>
      <c r="AC29" s="1039"/>
      <c r="AD29" s="1039"/>
      <c r="AE29" s="1040"/>
      <c r="AF29" s="1035">
        <v>34</v>
      </c>
      <c r="AG29" s="1036"/>
      <c r="AH29" s="1036"/>
      <c r="AI29" s="1036"/>
      <c r="AJ29" s="1037"/>
      <c r="AK29" s="980">
        <v>49</v>
      </c>
      <c r="AL29" s="971"/>
      <c r="AM29" s="971"/>
      <c r="AN29" s="971"/>
      <c r="AO29" s="971"/>
      <c r="AP29" s="971" t="s">
        <v>548</v>
      </c>
      <c r="AQ29" s="971"/>
      <c r="AR29" s="971"/>
      <c r="AS29" s="971"/>
      <c r="AT29" s="971"/>
      <c r="AU29" s="971" t="s">
        <v>548</v>
      </c>
      <c r="AV29" s="971"/>
      <c r="AW29" s="971"/>
      <c r="AX29" s="971"/>
      <c r="AY29" s="971"/>
      <c r="AZ29" s="1041" t="s">
        <v>548</v>
      </c>
      <c r="BA29" s="1041"/>
      <c r="BB29" s="1041"/>
      <c r="BC29" s="1041"/>
      <c r="BD29" s="1041"/>
      <c r="BE29" s="972"/>
      <c r="BF29" s="972"/>
      <c r="BG29" s="972"/>
      <c r="BH29" s="972"/>
      <c r="BI29" s="973"/>
      <c r="BJ29" s="232"/>
      <c r="BK29" s="232"/>
      <c r="BL29" s="232"/>
      <c r="BM29" s="232"/>
      <c r="BN29" s="232"/>
      <c r="BO29" s="241"/>
      <c r="BP29" s="241"/>
      <c r="BQ29" s="238">
        <v>23</v>
      </c>
      <c r="BR29" s="239"/>
      <c r="BS29" s="992"/>
      <c r="BT29" s="993"/>
      <c r="BU29" s="993"/>
      <c r="BV29" s="993"/>
      <c r="BW29" s="993"/>
      <c r="BX29" s="993"/>
      <c r="BY29" s="993"/>
      <c r="BZ29" s="993"/>
      <c r="CA29" s="993"/>
      <c r="CB29" s="993"/>
      <c r="CC29" s="993"/>
      <c r="CD29" s="993"/>
      <c r="CE29" s="993"/>
      <c r="CF29" s="993"/>
      <c r="CG29" s="1014"/>
      <c r="CH29" s="989"/>
      <c r="CI29" s="990"/>
      <c r="CJ29" s="990"/>
      <c r="CK29" s="990"/>
      <c r="CL29" s="991"/>
      <c r="CM29" s="989"/>
      <c r="CN29" s="990"/>
      <c r="CO29" s="990"/>
      <c r="CP29" s="990"/>
      <c r="CQ29" s="991"/>
      <c r="CR29" s="989"/>
      <c r="CS29" s="990"/>
      <c r="CT29" s="990"/>
      <c r="CU29" s="990"/>
      <c r="CV29" s="991"/>
      <c r="CW29" s="989"/>
      <c r="CX29" s="990"/>
      <c r="CY29" s="990"/>
      <c r="CZ29" s="990"/>
      <c r="DA29" s="991"/>
      <c r="DB29" s="989"/>
      <c r="DC29" s="990"/>
      <c r="DD29" s="990"/>
      <c r="DE29" s="990"/>
      <c r="DF29" s="991"/>
      <c r="DG29" s="989"/>
      <c r="DH29" s="990"/>
      <c r="DI29" s="990"/>
      <c r="DJ29" s="990"/>
      <c r="DK29" s="991"/>
      <c r="DL29" s="989"/>
      <c r="DM29" s="990"/>
      <c r="DN29" s="990"/>
      <c r="DO29" s="990"/>
      <c r="DP29" s="991"/>
      <c r="DQ29" s="989"/>
      <c r="DR29" s="990"/>
      <c r="DS29" s="990"/>
      <c r="DT29" s="990"/>
      <c r="DU29" s="991"/>
      <c r="DV29" s="992"/>
      <c r="DW29" s="993"/>
      <c r="DX29" s="993"/>
      <c r="DY29" s="993"/>
      <c r="DZ29" s="994"/>
      <c r="EA29" s="230"/>
    </row>
    <row r="30" spans="1:131" ht="26.25" customHeight="1" x14ac:dyDescent="0.15">
      <c r="A30" s="242">
        <v>3</v>
      </c>
      <c r="B30" s="1030" t="s">
        <v>391</v>
      </c>
      <c r="C30" s="1031"/>
      <c r="D30" s="1031"/>
      <c r="E30" s="1031"/>
      <c r="F30" s="1031"/>
      <c r="G30" s="1031"/>
      <c r="H30" s="1031"/>
      <c r="I30" s="1031"/>
      <c r="J30" s="1031"/>
      <c r="K30" s="1031"/>
      <c r="L30" s="1031"/>
      <c r="M30" s="1031"/>
      <c r="N30" s="1031"/>
      <c r="O30" s="1031"/>
      <c r="P30" s="1032"/>
      <c r="Q30" s="1038">
        <v>59</v>
      </c>
      <c r="R30" s="1039"/>
      <c r="S30" s="1039"/>
      <c r="T30" s="1039"/>
      <c r="U30" s="1039"/>
      <c r="V30" s="1039">
        <v>59</v>
      </c>
      <c r="W30" s="1039"/>
      <c r="X30" s="1039"/>
      <c r="Y30" s="1039"/>
      <c r="Z30" s="1039"/>
      <c r="AA30" s="1039" t="s">
        <v>548</v>
      </c>
      <c r="AB30" s="1039"/>
      <c r="AC30" s="1039"/>
      <c r="AD30" s="1039"/>
      <c r="AE30" s="1040"/>
      <c r="AF30" s="1035" t="s">
        <v>122</v>
      </c>
      <c r="AG30" s="1036"/>
      <c r="AH30" s="1036"/>
      <c r="AI30" s="1036"/>
      <c r="AJ30" s="1037"/>
      <c r="AK30" s="980">
        <v>28</v>
      </c>
      <c r="AL30" s="971"/>
      <c r="AM30" s="971"/>
      <c r="AN30" s="971"/>
      <c r="AO30" s="971"/>
      <c r="AP30" s="971" t="s">
        <v>548</v>
      </c>
      <c r="AQ30" s="971"/>
      <c r="AR30" s="971"/>
      <c r="AS30" s="971"/>
      <c r="AT30" s="971"/>
      <c r="AU30" s="971" t="s">
        <v>548</v>
      </c>
      <c r="AV30" s="971"/>
      <c r="AW30" s="971"/>
      <c r="AX30" s="971"/>
      <c r="AY30" s="971"/>
      <c r="AZ30" s="1041" t="s">
        <v>548</v>
      </c>
      <c r="BA30" s="1041"/>
      <c r="BB30" s="1041"/>
      <c r="BC30" s="1041"/>
      <c r="BD30" s="1041"/>
      <c r="BE30" s="972"/>
      <c r="BF30" s="972"/>
      <c r="BG30" s="972"/>
      <c r="BH30" s="972"/>
      <c r="BI30" s="973"/>
      <c r="BJ30" s="232"/>
      <c r="BK30" s="232"/>
      <c r="BL30" s="232"/>
      <c r="BM30" s="232"/>
      <c r="BN30" s="232"/>
      <c r="BO30" s="241"/>
      <c r="BP30" s="241"/>
      <c r="BQ30" s="238">
        <v>24</v>
      </c>
      <c r="BR30" s="239"/>
      <c r="BS30" s="992"/>
      <c r="BT30" s="993"/>
      <c r="BU30" s="993"/>
      <c r="BV30" s="993"/>
      <c r="BW30" s="993"/>
      <c r="BX30" s="993"/>
      <c r="BY30" s="993"/>
      <c r="BZ30" s="993"/>
      <c r="CA30" s="993"/>
      <c r="CB30" s="993"/>
      <c r="CC30" s="993"/>
      <c r="CD30" s="993"/>
      <c r="CE30" s="993"/>
      <c r="CF30" s="993"/>
      <c r="CG30" s="1014"/>
      <c r="CH30" s="989"/>
      <c r="CI30" s="990"/>
      <c r="CJ30" s="990"/>
      <c r="CK30" s="990"/>
      <c r="CL30" s="991"/>
      <c r="CM30" s="989"/>
      <c r="CN30" s="990"/>
      <c r="CO30" s="990"/>
      <c r="CP30" s="990"/>
      <c r="CQ30" s="991"/>
      <c r="CR30" s="989"/>
      <c r="CS30" s="990"/>
      <c r="CT30" s="990"/>
      <c r="CU30" s="990"/>
      <c r="CV30" s="991"/>
      <c r="CW30" s="989"/>
      <c r="CX30" s="990"/>
      <c r="CY30" s="990"/>
      <c r="CZ30" s="990"/>
      <c r="DA30" s="991"/>
      <c r="DB30" s="989"/>
      <c r="DC30" s="990"/>
      <c r="DD30" s="990"/>
      <c r="DE30" s="990"/>
      <c r="DF30" s="991"/>
      <c r="DG30" s="989"/>
      <c r="DH30" s="990"/>
      <c r="DI30" s="990"/>
      <c r="DJ30" s="990"/>
      <c r="DK30" s="991"/>
      <c r="DL30" s="989"/>
      <c r="DM30" s="990"/>
      <c r="DN30" s="990"/>
      <c r="DO30" s="990"/>
      <c r="DP30" s="991"/>
      <c r="DQ30" s="989"/>
      <c r="DR30" s="990"/>
      <c r="DS30" s="990"/>
      <c r="DT30" s="990"/>
      <c r="DU30" s="991"/>
      <c r="DV30" s="992"/>
      <c r="DW30" s="993"/>
      <c r="DX30" s="993"/>
      <c r="DY30" s="993"/>
      <c r="DZ30" s="994"/>
      <c r="EA30" s="230"/>
    </row>
    <row r="31" spans="1:131" ht="26.25" customHeight="1" x14ac:dyDescent="0.15">
      <c r="A31" s="242">
        <v>4</v>
      </c>
      <c r="B31" s="1030" t="s">
        <v>392</v>
      </c>
      <c r="C31" s="1031"/>
      <c r="D31" s="1031"/>
      <c r="E31" s="1031"/>
      <c r="F31" s="1031"/>
      <c r="G31" s="1031"/>
      <c r="H31" s="1031"/>
      <c r="I31" s="1031"/>
      <c r="J31" s="1031"/>
      <c r="K31" s="1031"/>
      <c r="L31" s="1031"/>
      <c r="M31" s="1031"/>
      <c r="N31" s="1031"/>
      <c r="O31" s="1031"/>
      <c r="P31" s="1032"/>
      <c r="Q31" s="1038">
        <v>59</v>
      </c>
      <c r="R31" s="1039"/>
      <c r="S31" s="1039"/>
      <c r="T31" s="1039"/>
      <c r="U31" s="1039"/>
      <c r="V31" s="1039">
        <v>69</v>
      </c>
      <c r="W31" s="1039"/>
      <c r="X31" s="1039"/>
      <c r="Y31" s="1039"/>
      <c r="Z31" s="1039"/>
      <c r="AA31" s="1039">
        <v>-10</v>
      </c>
      <c r="AB31" s="1039"/>
      <c r="AC31" s="1039"/>
      <c r="AD31" s="1039"/>
      <c r="AE31" s="1040"/>
      <c r="AF31" s="1035">
        <v>122</v>
      </c>
      <c r="AG31" s="1036"/>
      <c r="AH31" s="1036"/>
      <c r="AI31" s="1036"/>
      <c r="AJ31" s="1037"/>
      <c r="AK31" s="980">
        <v>2</v>
      </c>
      <c r="AL31" s="971"/>
      <c r="AM31" s="971"/>
      <c r="AN31" s="971"/>
      <c r="AO31" s="971"/>
      <c r="AP31" s="971">
        <v>76</v>
      </c>
      <c r="AQ31" s="971"/>
      <c r="AR31" s="971"/>
      <c r="AS31" s="971"/>
      <c r="AT31" s="971"/>
      <c r="AU31" s="971">
        <v>38</v>
      </c>
      <c r="AV31" s="971"/>
      <c r="AW31" s="971"/>
      <c r="AX31" s="971"/>
      <c r="AY31" s="971"/>
      <c r="AZ31" s="1041" t="s">
        <v>548</v>
      </c>
      <c r="BA31" s="1041"/>
      <c r="BB31" s="1041"/>
      <c r="BC31" s="1041"/>
      <c r="BD31" s="1041"/>
      <c r="BE31" s="972" t="s">
        <v>393</v>
      </c>
      <c r="BF31" s="972"/>
      <c r="BG31" s="972"/>
      <c r="BH31" s="972"/>
      <c r="BI31" s="973"/>
      <c r="BJ31" s="232"/>
      <c r="BK31" s="232"/>
      <c r="BL31" s="232"/>
      <c r="BM31" s="232"/>
      <c r="BN31" s="232"/>
      <c r="BO31" s="241"/>
      <c r="BP31" s="241"/>
      <c r="BQ31" s="238">
        <v>25</v>
      </c>
      <c r="BR31" s="239"/>
      <c r="BS31" s="992"/>
      <c r="BT31" s="993"/>
      <c r="BU31" s="993"/>
      <c r="BV31" s="993"/>
      <c r="BW31" s="993"/>
      <c r="BX31" s="993"/>
      <c r="BY31" s="993"/>
      <c r="BZ31" s="993"/>
      <c r="CA31" s="993"/>
      <c r="CB31" s="993"/>
      <c r="CC31" s="993"/>
      <c r="CD31" s="993"/>
      <c r="CE31" s="993"/>
      <c r="CF31" s="993"/>
      <c r="CG31" s="1014"/>
      <c r="CH31" s="989"/>
      <c r="CI31" s="990"/>
      <c r="CJ31" s="990"/>
      <c r="CK31" s="990"/>
      <c r="CL31" s="991"/>
      <c r="CM31" s="989"/>
      <c r="CN31" s="990"/>
      <c r="CO31" s="990"/>
      <c r="CP31" s="990"/>
      <c r="CQ31" s="991"/>
      <c r="CR31" s="989"/>
      <c r="CS31" s="990"/>
      <c r="CT31" s="990"/>
      <c r="CU31" s="990"/>
      <c r="CV31" s="991"/>
      <c r="CW31" s="989"/>
      <c r="CX31" s="990"/>
      <c r="CY31" s="990"/>
      <c r="CZ31" s="990"/>
      <c r="DA31" s="991"/>
      <c r="DB31" s="989"/>
      <c r="DC31" s="990"/>
      <c r="DD31" s="990"/>
      <c r="DE31" s="990"/>
      <c r="DF31" s="991"/>
      <c r="DG31" s="989"/>
      <c r="DH31" s="990"/>
      <c r="DI31" s="990"/>
      <c r="DJ31" s="990"/>
      <c r="DK31" s="991"/>
      <c r="DL31" s="989"/>
      <c r="DM31" s="990"/>
      <c r="DN31" s="990"/>
      <c r="DO31" s="990"/>
      <c r="DP31" s="991"/>
      <c r="DQ31" s="989"/>
      <c r="DR31" s="990"/>
      <c r="DS31" s="990"/>
      <c r="DT31" s="990"/>
      <c r="DU31" s="991"/>
      <c r="DV31" s="992"/>
      <c r="DW31" s="993"/>
      <c r="DX31" s="993"/>
      <c r="DY31" s="993"/>
      <c r="DZ31" s="994"/>
      <c r="EA31" s="230"/>
    </row>
    <row r="32" spans="1:131" ht="26.25" customHeight="1" x14ac:dyDescent="0.15">
      <c r="A32" s="242">
        <v>5</v>
      </c>
      <c r="B32" s="1030" t="s">
        <v>394</v>
      </c>
      <c r="C32" s="1031"/>
      <c r="D32" s="1031"/>
      <c r="E32" s="1031"/>
      <c r="F32" s="1031"/>
      <c r="G32" s="1031"/>
      <c r="H32" s="1031"/>
      <c r="I32" s="1031"/>
      <c r="J32" s="1031"/>
      <c r="K32" s="1031"/>
      <c r="L32" s="1031"/>
      <c r="M32" s="1031"/>
      <c r="N32" s="1031"/>
      <c r="O32" s="1031"/>
      <c r="P32" s="1032"/>
      <c r="Q32" s="1038">
        <v>257</v>
      </c>
      <c r="R32" s="1039"/>
      <c r="S32" s="1039"/>
      <c r="T32" s="1039"/>
      <c r="U32" s="1039"/>
      <c r="V32" s="1039">
        <v>253</v>
      </c>
      <c r="W32" s="1039"/>
      <c r="X32" s="1039"/>
      <c r="Y32" s="1039"/>
      <c r="Z32" s="1039"/>
      <c r="AA32" s="1039">
        <v>4</v>
      </c>
      <c r="AB32" s="1039"/>
      <c r="AC32" s="1039"/>
      <c r="AD32" s="1039"/>
      <c r="AE32" s="1040"/>
      <c r="AF32" s="1035">
        <v>35</v>
      </c>
      <c r="AG32" s="1036"/>
      <c r="AH32" s="1036"/>
      <c r="AI32" s="1036"/>
      <c r="AJ32" s="1037"/>
      <c r="AK32" s="980">
        <v>112</v>
      </c>
      <c r="AL32" s="971"/>
      <c r="AM32" s="971"/>
      <c r="AN32" s="971"/>
      <c r="AO32" s="971"/>
      <c r="AP32" s="971">
        <v>440</v>
      </c>
      <c r="AQ32" s="971"/>
      <c r="AR32" s="971"/>
      <c r="AS32" s="971"/>
      <c r="AT32" s="971"/>
      <c r="AU32" s="971">
        <v>368</v>
      </c>
      <c r="AV32" s="971"/>
      <c r="AW32" s="971"/>
      <c r="AX32" s="971"/>
      <c r="AY32" s="971"/>
      <c r="AZ32" s="1041" t="s">
        <v>548</v>
      </c>
      <c r="BA32" s="1041"/>
      <c r="BB32" s="1041"/>
      <c r="BC32" s="1041"/>
      <c r="BD32" s="1041"/>
      <c r="BE32" s="972" t="s">
        <v>395</v>
      </c>
      <c r="BF32" s="972"/>
      <c r="BG32" s="972"/>
      <c r="BH32" s="972"/>
      <c r="BI32" s="973"/>
      <c r="BJ32" s="232"/>
      <c r="BK32" s="232"/>
      <c r="BL32" s="232"/>
      <c r="BM32" s="232"/>
      <c r="BN32" s="232"/>
      <c r="BO32" s="241"/>
      <c r="BP32" s="241"/>
      <c r="BQ32" s="238">
        <v>26</v>
      </c>
      <c r="BR32" s="239"/>
      <c r="BS32" s="992"/>
      <c r="BT32" s="993"/>
      <c r="BU32" s="993"/>
      <c r="BV32" s="993"/>
      <c r="BW32" s="993"/>
      <c r="BX32" s="993"/>
      <c r="BY32" s="993"/>
      <c r="BZ32" s="993"/>
      <c r="CA32" s="993"/>
      <c r="CB32" s="993"/>
      <c r="CC32" s="993"/>
      <c r="CD32" s="993"/>
      <c r="CE32" s="993"/>
      <c r="CF32" s="993"/>
      <c r="CG32" s="1014"/>
      <c r="CH32" s="989"/>
      <c r="CI32" s="990"/>
      <c r="CJ32" s="990"/>
      <c r="CK32" s="990"/>
      <c r="CL32" s="991"/>
      <c r="CM32" s="989"/>
      <c r="CN32" s="990"/>
      <c r="CO32" s="990"/>
      <c r="CP32" s="990"/>
      <c r="CQ32" s="991"/>
      <c r="CR32" s="989"/>
      <c r="CS32" s="990"/>
      <c r="CT32" s="990"/>
      <c r="CU32" s="990"/>
      <c r="CV32" s="991"/>
      <c r="CW32" s="989"/>
      <c r="CX32" s="990"/>
      <c r="CY32" s="990"/>
      <c r="CZ32" s="990"/>
      <c r="DA32" s="991"/>
      <c r="DB32" s="989"/>
      <c r="DC32" s="990"/>
      <c r="DD32" s="990"/>
      <c r="DE32" s="990"/>
      <c r="DF32" s="991"/>
      <c r="DG32" s="989"/>
      <c r="DH32" s="990"/>
      <c r="DI32" s="990"/>
      <c r="DJ32" s="990"/>
      <c r="DK32" s="991"/>
      <c r="DL32" s="989"/>
      <c r="DM32" s="990"/>
      <c r="DN32" s="990"/>
      <c r="DO32" s="990"/>
      <c r="DP32" s="991"/>
      <c r="DQ32" s="989"/>
      <c r="DR32" s="990"/>
      <c r="DS32" s="990"/>
      <c r="DT32" s="990"/>
      <c r="DU32" s="991"/>
      <c r="DV32" s="992"/>
      <c r="DW32" s="993"/>
      <c r="DX32" s="993"/>
      <c r="DY32" s="993"/>
      <c r="DZ32" s="994"/>
      <c r="EA32" s="230"/>
    </row>
    <row r="33" spans="1:131" ht="26.25" customHeight="1" x14ac:dyDescent="0.15">
      <c r="A33" s="242">
        <v>6</v>
      </c>
      <c r="B33" s="1030"/>
      <c r="C33" s="1031"/>
      <c r="D33" s="1031"/>
      <c r="E33" s="1031"/>
      <c r="F33" s="1031"/>
      <c r="G33" s="1031"/>
      <c r="H33" s="1031"/>
      <c r="I33" s="1031"/>
      <c r="J33" s="1031"/>
      <c r="K33" s="1031"/>
      <c r="L33" s="1031"/>
      <c r="M33" s="1031"/>
      <c r="N33" s="1031"/>
      <c r="O33" s="1031"/>
      <c r="P33" s="1032"/>
      <c r="Q33" s="1038"/>
      <c r="R33" s="1039"/>
      <c r="S33" s="1039"/>
      <c r="T33" s="1039"/>
      <c r="U33" s="1039"/>
      <c r="V33" s="1039"/>
      <c r="W33" s="1039"/>
      <c r="X33" s="1039"/>
      <c r="Y33" s="1039"/>
      <c r="Z33" s="1039"/>
      <c r="AA33" s="1039"/>
      <c r="AB33" s="1039"/>
      <c r="AC33" s="1039"/>
      <c r="AD33" s="1039"/>
      <c r="AE33" s="1040"/>
      <c r="AF33" s="1035"/>
      <c r="AG33" s="1036"/>
      <c r="AH33" s="1036"/>
      <c r="AI33" s="1036"/>
      <c r="AJ33" s="1037"/>
      <c r="AK33" s="980"/>
      <c r="AL33" s="971"/>
      <c r="AM33" s="971"/>
      <c r="AN33" s="971"/>
      <c r="AO33" s="971"/>
      <c r="AP33" s="971"/>
      <c r="AQ33" s="971"/>
      <c r="AR33" s="971"/>
      <c r="AS33" s="971"/>
      <c r="AT33" s="971"/>
      <c r="AU33" s="971"/>
      <c r="AV33" s="971"/>
      <c r="AW33" s="971"/>
      <c r="AX33" s="971"/>
      <c r="AY33" s="971"/>
      <c r="AZ33" s="1041"/>
      <c r="BA33" s="1041"/>
      <c r="BB33" s="1041"/>
      <c r="BC33" s="1041"/>
      <c r="BD33" s="1041"/>
      <c r="BE33" s="972"/>
      <c r="BF33" s="972"/>
      <c r="BG33" s="972"/>
      <c r="BH33" s="972"/>
      <c r="BI33" s="973"/>
      <c r="BJ33" s="232"/>
      <c r="BK33" s="232"/>
      <c r="BL33" s="232"/>
      <c r="BM33" s="232"/>
      <c r="BN33" s="232"/>
      <c r="BO33" s="241"/>
      <c r="BP33" s="241"/>
      <c r="BQ33" s="238">
        <v>27</v>
      </c>
      <c r="BR33" s="239"/>
      <c r="BS33" s="992"/>
      <c r="BT33" s="993"/>
      <c r="BU33" s="993"/>
      <c r="BV33" s="993"/>
      <c r="BW33" s="993"/>
      <c r="BX33" s="993"/>
      <c r="BY33" s="993"/>
      <c r="BZ33" s="993"/>
      <c r="CA33" s="993"/>
      <c r="CB33" s="993"/>
      <c r="CC33" s="993"/>
      <c r="CD33" s="993"/>
      <c r="CE33" s="993"/>
      <c r="CF33" s="993"/>
      <c r="CG33" s="1014"/>
      <c r="CH33" s="989"/>
      <c r="CI33" s="990"/>
      <c r="CJ33" s="990"/>
      <c r="CK33" s="990"/>
      <c r="CL33" s="991"/>
      <c r="CM33" s="989"/>
      <c r="CN33" s="990"/>
      <c r="CO33" s="990"/>
      <c r="CP33" s="990"/>
      <c r="CQ33" s="991"/>
      <c r="CR33" s="989"/>
      <c r="CS33" s="990"/>
      <c r="CT33" s="990"/>
      <c r="CU33" s="990"/>
      <c r="CV33" s="991"/>
      <c r="CW33" s="989"/>
      <c r="CX33" s="990"/>
      <c r="CY33" s="990"/>
      <c r="CZ33" s="990"/>
      <c r="DA33" s="991"/>
      <c r="DB33" s="989"/>
      <c r="DC33" s="990"/>
      <c r="DD33" s="990"/>
      <c r="DE33" s="990"/>
      <c r="DF33" s="991"/>
      <c r="DG33" s="989"/>
      <c r="DH33" s="990"/>
      <c r="DI33" s="990"/>
      <c r="DJ33" s="990"/>
      <c r="DK33" s="991"/>
      <c r="DL33" s="989"/>
      <c r="DM33" s="990"/>
      <c r="DN33" s="990"/>
      <c r="DO33" s="990"/>
      <c r="DP33" s="991"/>
      <c r="DQ33" s="989"/>
      <c r="DR33" s="990"/>
      <c r="DS33" s="990"/>
      <c r="DT33" s="990"/>
      <c r="DU33" s="991"/>
      <c r="DV33" s="992"/>
      <c r="DW33" s="993"/>
      <c r="DX33" s="993"/>
      <c r="DY33" s="993"/>
      <c r="DZ33" s="994"/>
      <c r="EA33" s="230"/>
    </row>
    <row r="34" spans="1:131" ht="26.25" customHeight="1" x14ac:dyDescent="0.15">
      <c r="A34" s="242">
        <v>7</v>
      </c>
      <c r="B34" s="1030"/>
      <c r="C34" s="1031"/>
      <c r="D34" s="1031"/>
      <c r="E34" s="1031"/>
      <c r="F34" s="1031"/>
      <c r="G34" s="1031"/>
      <c r="H34" s="1031"/>
      <c r="I34" s="1031"/>
      <c r="J34" s="1031"/>
      <c r="K34" s="1031"/>
      <c r="L34" s="1031"/>
      <c r="M34" s="1031"/>
      <c r="N34" s="1031"/>
      <c r="O34" s="1031"/>
      <c r="P34" s="1032"/>
      <c r="Q34" s="1038"/>
      <c r="R34" s="1039"/>
      <c r="S34" s="1039"/>
      <c r="T34" s="1039"/>
      <c r="U34" s="1039"/>
      <c r="V34" s="1039"/>
      <c r="W34" s="1039"/>
      <c r="X34" s="1039"/>
      <c r="Y34" s="1039"/>
      <c r="Z34" s="1039"/>
      <c r="AA34" s="1039"/>
      <c r="AB34" s="1039"/>
      <c r="AC34" s="1039"/>
      <c r="AD34" s="1039"/>
      <c r="AE34" s="1040"/>
      <c r="AF34" s="1035"/>
      <c r="AG34" s="1036"/>
      <c r="AH34" s="1036"/>
      <c r="AI34" s="1036"/>
      <c r="AJ34" s="1037"/>
      <c r="AK34" s="980"/>
      <c r="AL34" s="971"/>
      <c r="AM34" s="971"/>
      <c r="AN34" s="971"/>
      <c r="AO34" s="971"/>
      <c r="AP34" s="971"/>
      <c r="AQ34" s="971"/>
      <c r="AR34" s="971"/>
      <c r="AS34" s="971"/>
      <c r="AT34" s="971"/>
      <c r="AU34" s="971"/>
      <c r="AV34" s="971"/>
      <c r="AW34" s="971"/>
      <c r="AX34" s="971"/>
      <c r="AY34" s="971"/>
      <c r="AZ34" s="1041"/>
      <c r="BA34" s="1041"/>
      <c r="BB34" s="1041"/>
      <c r="BC34" s="1041"/>
      <c r="BD34" s="1041"/>
      <c r="BE34" s="972"/>
      <c r="BF34" s="972"/>
      <c r="BG34" s="972"/>
      <c r="BH34" s="972"/>
      <c r="BI34" s="973"/>
      <c r="BJ34" s="232"/>
      <c r="BK34" s="232"/>
      <c r="BL34" s="232"/>
      <c r="BM34" s="232"/>
      <c r="BN34" s="232"/>
      <c r="BO34" s="241"/>
      <c r="BP34" s="241"/>
      <c r="BQ34" s="238">
        <v>28</v>
      </c>
      <c r="BR34" s="239"/>
      <c r="BS34" s="992"/>
      <c r="BT34" s="993"/>
      <c r="BU34" s="993"/>
      <c r="BV34" s="993"/>
      <c r="BW34" s="993"/>
      <c r="BX34" s="993"/>
      <c r="BY34" s="993"/>
      <c r="BZ34" s="993"/>
      <c r="CA34" s="993"/>
      <c r="CB34" s="993"/>
      <c r="CC34" s="993"/>
      <c r="CD34" s="993"/>
      <c r="CE34" s="993"/>
      <c r="CF34" s="993"/>
      <c r="CG34" s="1014"/>
      <c r="CH34" s="989"/>
      <c r="CI34" s="990"/>
      <c r="CJ34" s="990"/>
      <c r="CK34" s="990"/>
      <c r="CL34" s="991"/>
      <c r="CM34" s="989"/>
      <c r="CN34" s="990"/>
      <c r="CO34" s="990"/>
      <c r="CP34" s="990"/>
      <c r="CQ34" s="991"/>
      <c r="CR34" s="989"/>
      <c r="CS34" s="990"/>
      <c r="CT34" s="990"/>
      <c r="CU34" s="990"/>
      <c r="CV34" s="991"/>
      <c r="CW34" s="989"/>
      <c r="CX34" s="990"/>
      <c r="CY34" s="990"/>
      <c r="CZ34" s="990"/>
      <c r="DA34" s="991"/>
      <c r="DB34" s="989"/>
      <c r="DC34" s="990"/>
      <c r="DD34" s="990"/>
      <c r="DE34" s="990"/>
      <c r="DF34" s="991"/>
      <c r="DG34" s="989"/>
      <c r="DH34" s="990"/>
      <c r="DI34" s="990"/>
      <c r="DJ34" s="990"/>
      <c r="DK34" s="991"/>
      <c r="DL34" s="989"/>
      <c r="DM34" s="990"/>
      <c r="DN34" s="990"/>
      <c r="DO34" s="990"/>
      <c r="DP34" s="991"/>
      <c r="DQ34" s="989"/>
      <c r="DR34" s="990"/>
      <c r="DS34" s="990"/>
      <c r="DT34" s="990"/>
      <c r="DU34" s="991"/>
      <c r="DV34" s="992"/>
      <c r="DW34" s="993"/>
      <c r="DX34" s="993"/>
      <c r="DY34" s="993"/>
      <c r="DZ34" s="994"/>
      <c r="EA34" s="230"/>
    </row>
    <row r="35" spans="1:131" ht="26.25" customHeight="1" x14ac:dyDescent="0.15">
      <c r="A35" s="242">
        <v>8</v>
      </c>
      <c r="B35" s="1030"/>
      <c r="C35" s="1031"/>
      <c r="D35" s="1031"/>
      <c r="E35" s="1031"/>
      <c r="F35" s="1031"/>
      <c r="G35" s="1031"/>
      <c r="H35" s="1031"/>
      <c r="I35" s="1031"/>
      <c r="J35" s="1031"/>
      <c r="K35" s="1031"/>
      <c r="L35" s="1031"/>
      <c r="M35" s="1031"/>
      <c r="N35" s="1031"/>
      <c r="O35" s="1031"/>
      <c r="P35" s="1032"/>
      <c r="Q35" s="1038"/>
      <c r="R35" s="1039"/>
      <c r="S35" s="1039"/>
      <c r="T35" s="1039"/>
      <c r="U35" s="1039"/>
      <c r="V35" s="1039"/>
      <c r="W35" s="1039"/>
      <c r="X35" s="1039"/>
      <c r="Y35" s="1039"/>
      <c r="Z35" s="1039"/>
      <c r="AA35" s="1039"/>
      <c r="AB35" s="1039"/>
      <c r="AC35" s="1039"/>
      <c r="AD35" s="1039"/>
      <c r="AE35" s="1040"/>
      <c r="AF35" s="1035"/>
      <c r="AG35" s="1036"/>
      <c r="AH35" s="1036"/>
      <c r="AI35" s="1036"/>
      <c r="AJ35" s="1037"/>
      <c r="AK35" s="980"/>
      <c r="AL35" s="971"/>
      <c r="AM35" s="971"/>
      <c r="AN35" s="971"/>
      <c r="AO35" s="971"/>
      <c r="AP35" s="971"/>
      <c r="AQ35" s="971"/>
      <c r="AR35" s="971"/>
      <c r="AS35" s="971"/>
      <c r="AT35" s="971"/>
      <c r="AU35" s="971"/>
      <c r="AV35" s="971"/>
      <c r="AW35" s="971"/>
      <c r="AX35" s="971"/>
      <c r="AY35" s="971"/>
      <c r="AZ35" s="1041"/>
      <c r="BA35" s="1041"/>
      <c r="BB35" s="1041"/>
      <c r="BC35" s="1041"/>
      <c r="BD35" s="1041"/>
      <c r="BE35" s="972"/>
      <c r="BF35" s="972"/>
      <c r="BG35" s="972"/>
      <c r="BH35" s="972"/>
      <c r="BI35" s="973"/>
      <c r="BJ35" s="232"/>
      <c r="BK35" s="232"/>
      <c r="BL35" s="232"/>
      <c r="BM35" s="232"/>
      <c r="BN35" s="232"/>
      <c r="BO35" s="241"/>
      <c r="BP35" s="241"/>
      <c r="BQ35" s="238">
        <v>29</v>
      </c>
      <c r="BR35" s="239"/>
      <c r="BS35" s="992"/>
      <c r="BT35" s="993"/>
      <c r="BU35" s="993"/>
      <c r="BV35" s="993"/>
      <c r="BW35" s="993"/>
      <c r="BX35" s="993"/>
      <c r="BY35" s="993"/>
      <c r="BZ35" s="993"/>
      <c r="CA35" s="993"/>
      <c r="CB35" s="993"/>
      <c r="CC35" s="993"/>
      <c r="CD35" s="993"/>
      <c r="CE35" s="993"/>
      <c r="CF35" s="993"/>
      <c r="CG35" s="1014"/>
      <c r="CH35" s="989"/>
      <c r="CI35" s="990"/>
      <c r="CJ35" s="990"/>
      <c r="CK35" s="990"/>
      <c r="CL35" s="991"/>
      <c r="CM35" s="989"/>
      <c r="CN35" s="990"/>
      <c r="CO35" s="990"/>
      <c r="CP35" s="990"/>
      <c r="CQ35" s="991"/>
      <c r="CR35" s="989"/>
      <c r="CS35" s="990"/>
      <c r="CT35" s="990"/>
      <c r="CU35" s="990"/>
      <c r="CV35" s="991"/>
      <c r="CW35" s="989"/>
      <c r="CX35" s="990"/>
      <c r="CY35" s="990"/>
      <c r="CZ35" s="990"/>
      <c r="DA35" s="991"/>
      <c r="DB35" s="989"/>
      <c r="DC35" s="990"/>
      <c r="DD35" s="990"/>
      <c r="DE35" s="990"/>
      <c r="DF35" s="991"/>
      <c r="DG35" s="989"/>
      <c r="DH35" s="990"/>
      <c r="DI35" s="990"/>
      <c r="DJ35" s="990"/>
      <c r="DK35" s="991"/>
      <c r="DL35" s="989"/>
      <c r="DM35" s="990"/>
      <c r="DN35" s="990"/>
      <c r="DO35" s="990"/>
      <c r="DP35" s="991"/>
      <c r="DQ35" s="989"/>
      <c r="DR35" s="990"/>
      <c r="DS35" s="990"/>
      <c r="DT35" s="990"/>
      <c r="DU35" s="991"/>
      <c r="DV35" s="992"/>
      <c r="DW35" s="993"/>
      <c r="DX35" s="993"/>
      <c r="DY35" s="993"/>
      <c r="DZ35" s="994"/>
      <c r="EA35" s="230"/>
    </row>
    <row r="36" spans="1:131" ht="26.25" customHeight="1" x14ac:dyDescent="0.15">
      <c r="A36" s="242">
        <v>9</v>
      </c>
      <c r="B36" s="1030"/>
      <c r="C36" s="1031"/>
      <c r="D36" s="1031"/>
      <c r="E36" s="1031"/>
      <c r="F36" s="1031"/>
      <c r="G36" s="1031"/>
      <c r="H36" s="1031"/>
      <c r="I36" s="1031"/>
      <c r="J36" s="1031"/>
      <c r="K36" s="1031"/>
      <c r="L36" s="1031"/>
      <c r="M36" s="1031"/>
      <c r="N36" s="1031"/>
      <c r="O36" s="1031"/>
      <c r="P36" s="1032"/>
      <c r="Q36" s="1038"/>
      <c r="R36" s="1039"/>
      <c r="S36" s="1039"/>
      <c r="T36" s="1039"/>
      <c r="U36" s="1039"/>
      <c r="V36" s="1039"/>
      <c r="W36" s="1039"/>
      <c r="X36" s="1039"/>
      <c r="Y36" s="1039"/>
      <c r="Z36" s="1039"/>
      <c r="AA36" s="1039"/>
      <c r="AB36" s="1039"/>
      <c r="AC36" s="1039"/>
      <c r="AD36" s="1039"/>
      <c r="AE36" s="1040"/>
      <c r="AF36" s="1035"/>
      <c r="AG36" s="1036"/>
      <c r="AH36" s="1036"/>
      <c r="AI36" s="1036"/>
      <c r="AJ36" s="1037"/>
      <c r="AK36" s="980"/>
      <c r="AL36" s="971"/>
      <c r="AM36" s="971"/>
      <c r="AN36" s="971"/>
      <c r="AO36" s="971"/>
      <c r="AP36" s="971"/>
      <c r="AQ36" s="971"/>
      <c r="AR36" s="971"/>
      <c r="AS36" s="971"/>
      <c r="AT36" s="971"/>
      <c r="AU36" s="971"/>
      <c r="AV36" s="971"/>
      <c r="AW36" s="971"/>
      <c r="AX36" s="971"/>
      <c r="AY36" s="971"/>
      <c r="AZ36" s="1041"/>
      <c r="BA36" s="1041"/>
      <c r="BB36" s="1041"/>
      <c r="BC36" s="1041"/>
      <c r="BD36" s="1041"/>
      <c r="BE36" s="972"/>
      <c r="BF36" s="972"/>
      <c r="BG36" s="972"/>
      <c r="BH36" s="972"/>
      <c r="BI36" s="973"/>
      <c r="BJ36" s="232"/>
      <c r="BK36" s="232"/>
      <c r="BL36" s="232"/>
      <c r="BM36" s="232"/>
      <c r="BN36" s="232"/>
      <c r="BO36" s="241"/>
      <c r="BP36" s="241"/>
      <c r="BQ36" s="238">
        <v>30</v>
      </c>
      <c r="BR36" s="239"/>
      <c r="BS36" s="992"/>
      <c r="BT36" s="993"/>
      <c r="BU36" s="993"/>
      <c r="BV36" s="993"/>
      <c r="BW36" s="993"/>
      <c r="BX36" s="993"/>
      <c r="BY36" s="993"/>
      <c r="BZ36" s="993"/>
      <c r="CA36" s="993"/>
      <c r="CB36" s="993"/>
      <c r="CC36" s="993"/>
      <c r="CD36" s="993"/>
      <c r="CE36" s="993"/>
      <c r="CF36" s="993"/>
      <c r="CG36" s="1014"/>
      <c r="CH36" s="989"/>
      <c r="CI36" s="990"/>
      <c r="CJ36" s="990"/>
      <c r="CK36" s="990"/>
      <c r="CL36" s="991"/>
      <c r="CM36" s="989"/>
      <c r="CN36" s="990"/>
      <c r="CO36" s="990"/>
      <c r="CP36" s="990"/>
      <c r="CQ36" s="991"/>
      <c r="CR36" s="989"/>
      <c r="CS36" s="990"/>
      <c r="CT36" s="990"/>
      <c r="CU36" s="990"/>
      <c r="CV36" s="991"/>
      <c r="CW36" s="989"/>
      <c r="CX36" s="990"/>
      <c r="CY36" s="990"/>
      <c r="CZ36" s="990"/>
      <c r="DA36" s="991"/>
      <c r="DB36" s="989"/>
      <c r="DC36" s="990"/>
      <c r="DD36" s="990"/>
      <c r="DE36" s="990"/>
      <c r="DF36" s="991"/>
      <c r="DG36" s="989"/>
      <c r="DH36" s="990"/>
      <c r="DI36" s="990"/>
      <c r="DJ36" s="990"/>
      <c r="DK36" s="991"/>
      <c r="DL36" s="989"/>
      <c r="DM36" s="990"/>
      <c r="DN36" s="990"/>
      <c r="DO36" s="990"/>
      <c r="DP36" s="991"/>
      <c r="DQ36" s="989"/>
      <c r="DR36" s="990"/>
      <c r="DS36" s="990"/>
      <c r="DT36" s="990"/>
      <c r="DU36" s="991"/>
      <c r="DV36" s="992"/>
      <c r="DW36" s="993"/>
      <c r="DX36" s="993"/>
      <c r="DY36" s="993"/>
      <c r="DZ36" s="994"/>
      <c r="EA36" s="230"/>
    </row>
    <row r="37" spans="1:131" ht="26.25" customHeight="1" x14ac:dyDescent="0.15">
      <c r="A37" s="242">
        <v>10</v>
      </c>
      <c r="B37" s="1030"/>
      <c r="C37" s="1031"/>
      <c r="D37" s="1031"/>
      <c r="E37" s="1031"/>
      <c r="F37" s="1031"/>
      <c r="G37" s="1031"/>
      <c r="H37" s="1031"/>
      <c r="I37" s="1031"/>
      <c r="J37" s="1031"/>
      <c r="K37" s="1031"/>
      <c r="L37" s="1031"/>
      <c r="M37" s="1031"/>
      <c r="N37" s="1031"/>
      <c r="O37" s="1031"/>
      <c r="P37" s="1032"/>
      <c r="Q37" s="1038"/>
      <c r="R37" s="1039"/>
      <c r="S37" s="1039"/>
      <c r="T37" s="1039"/>
      <c r="U37" s="1039"/>
      <c r="V37" s="1039"/>
      <c r="W37" s="1039"/>
      <c r="X37" s="1039"/>
      <c r="Y37" s="1039"/>
      <c r="Z37" s="1039"/>
      <c r="AA37" s="1039"/>
      <c r="AB37" s="1039"/>
      <c r="AC37" s="1039"/>
      <c r="AD37" s="1039"/>
      <c r="AE37" s="1040"/>
      <c r="AF37" s="1035"/>
      <c r="AG37" s="1036"/>
      <c r="AH37" s="1036"/>
      <c r="AI37" s="1036"/>
      <c r="AJ37" s="1037"/>
      <c r="AK37" s="980"/>
      <c r="AL37" s="971"/>
      <c r="AM37" s="971"/>
      <c r="AN37" s="971"/>
      <c r="AO37" s="971"/>
      <c r="AP37" s="971"/>
      <c r="AQ37" s="971"/>
      <c r="AR37" s="971"/>
      <c r="AS37" s="971"/>
      <c r="AT37" s="971"/>
      <c r="AU37" s="971"/>
      <c r="AV37" s="971"/>
      <c r="AW37" s="971"/>
      <c r="AX37" s="971"/>
      <c r="AY37" s="971"/>
      <c r="AZ37" s="1041"/>
      <c r="BA37" s="1041"/>
      <c r="BB37" s="1041"/>
      <c r="BC37" s="1041"/>
      <c r="BD37" s="1041"/>
      <c r="BE37" s="972"/>
      <c r="BF37" s="972"/>
      <c r="BG37" s="972"/>
      <c r="BH37" s="972"/>
      <c r="BI37" s="973"/>
      <c r="BJ37" s="232"/>
      <c r="BK37" s="232"/>
      <c r="BL37" s="232"/>
      <c r="BM37" s="232"/>
      <c r="BN37" s="232"/>
      <c r="BO37" s="241"/>
      <c r="BP37" s="241"/>
      <c r="BQ37" s="238">
        <v>31</v>
      </c>
      <c r="BR37" s="239"/>
      <c r="BS37" s="992"/>
      <c r="BT37" s="993"/>
      <c r="BU37" s="993"/>
      <c r="BV37" s="993"/>
      <c r="BW37" s="993"/>
      <c r="BX37" s="993"/>
      <c r="BY37" s="993"/>
      <c r="BZ37" s="993"/>
      <c r="CA37" s="993"/>
      <c r="CB37" s="993"/>
      <c r="CC37" s="993"/>
      <c r="CD37" s="993"/>
      <c r="CE37" s="993"/>
      <c r="CF37" s="993"/>
      <c r="CG37" s="1014"/>
      <c r="CH37" s="989"/>
      <c r="CI37" s="990"/>
      <c r="CJ37" s="990"/>
      <c r="CK37" s="990"/>
      <c r="CL37" s="991"/>
      <c r="CM37" s="989"/>
      <c r="CN37" s="990"/>
      <c r="CO37" s="990"/>
      <c r="CP37" s="990"/>
      <c r="CQ37" s="991"/>
      <c r="CR37" s="989"/>
      <c r="CS37" s="990"/>
      <c r="CT37" s="990"/>
      <c r="CU37" s="990"/>
      <c r="CV37" s="991"/>
      <c r="CW37" s="989"/>
      <c r="CX37" s="990"/>
      <c r="CY37" s="990"/>
      <c r="CZ37" s="990"/>
      <c r="DA37" s="991"/>
      <c r="DB37" s="989"/>
      <c r="DC37" s="990"/>
      <c r="DD37" s="990"/>
      <c r="DE37" s="990"/>
      <c r="DF37" s="991"/>
      <c r="DG37" s="989"/>
      <c r="DH37" s="990"/>
      <c r="DI37" s="990"/>
      <c r="DJ37" s="990"/>
      <c r="DK37" s="991"/>
      <c r="DL37" s="989"/>
      <c r="DM37" s="990"/>
      <c r="DN37" s="990"/>
      <c r="DO37" s="990"/>
      <c r="DP37" s="991"/>
      <c r="DQ37" s="989"/>
      <c r="DR37" s="990"/>
      <c r="DS37" s="990"/>
      <c r="DT37" s="990"/>
      <c r="DU37" s="991"/>
      <c r="DV37" s="992"/>
      <c r="DW37" s="993"/>
      <c r="DX37" s="993"/>
      <c r="DY37" s="993"/>
      <c r="DZ37" s="994"/>
      <c r="EA37" s="230"/>
    </row>
    <row r="38" spans="1:131" ht="26.25" customHeight="1" x14ac:dyDescent="0.15">
      <c r="A38" s="242">
        <v>11</v>
      </c>
      <c r="B38" s="1030"/>
      <c r="C38" s="1031"/>
      <c r="D38" s="1031"/>
      <c r="E38" s="1031"/>
      <c r="F38" s="1031"/>
      <c r="G38" s="1031"/>
      <c r="H38" s="1031"/>
      <c r="I38" s="1031"/>
      <c r="J38" s="1031"/>
      <c r="K38" s="1031"/>
      <c r="L38" s="1031"/>
      <c r="M38" s="1031"/>
      <c r="N38" s="1031"/>
      <c r="O38" s="1031"/>
      <c r="P38" s="1032"/>
      <c r="Q38" s="1038"/>
      <c r="R38" s="1039"/>
      <c r="S38" s="1039"/>
      <c r="T38" s="1039"/>
      <c r="U38" s="1039"/>
      <c r="V38" s="1039"/>
      <c r="W38" s="1039"/>
      <c r="X38" s="1039"/>
      <c r="Y38" s="1039"/>
      <c r="Z38" s="1039"/>
      <c r="AA38" s="1039"/>
      <c r="AB38" s="1039"/>
      <c r="AC38" s="1039"/>
      <c r="AD38" s="1039"/>
      <c r="AE38" s="1040"/>
      <c r="AF38" s="1035"/>
      <c r="AG38" s="1036"/>
      <c r="AH38" s="1036"/>
      <c r="AI38" s="1036"/>
      <c r="AJ38" s="1037"/>
      <c r="AK38" s="980"/>
      <c r="AL38" s="971"/>
      <c r="AM38" s="971"/>
      <c r="AN38" s="971"/>
      <c r="AO38" s="971"/>
      <c r="AP38" s="971"/>
      <c r="AQ38" s="971"/>
      <c r="AR38" s="971"/>
      <c r="AS38" s="971"/>
      <c r="AT38" s="971"/>
      <c r="AU38" s="971"/>
      <c r="AV38" s="971"/>
      <c r="AW38" s="971"/>
      <c r="AX38" s="971"/>
      <c r="AY38" s="971"/>
      <c r="AZ38" s="1041"/>
      <c r="BA38" s="1041"/>
      <c r="BB38" s="1041"/>
      <c r="BC38" s="1041"/>
      <c r="BD38" s="1041"/>
      <c r="BE38" s="972"/>
      <c r="BF38" s="972"/>
      <c r="BG38" s="972"/>
      <c r="BH38" s="972"/>
      <c r="BI38" s="973"/>
      <c r="BJ38" s="232"/>
      <c r="BK38" s="232"/>
      <c r="BL38" s="232"/>
      <c r="BM38" s="232"/>
      <c r="BN38" s="232"/>
      <c r="BO38" s="241"/>
      <c r="BP38" s="241"/>
      <c r="BQ38" s="238">
        <v>32</v>
      </c>
      <c r="BR38" s="239"/>
      <c r="BS38" s="992"/>
      <c r="BT38" s="993"/>
      <c r="BU38" s="993"/>
      <c r="BV38" s="993"/>
      <c r="BW38" s="993"/>
      <c r="BX38" s="993"/>
      <c r="BY38" s="993"/>
      <c r="BZ38" s="993"/>
      <c r="CA38" s="993"/>
      <c r="CB38" s="993"/>
      <c r="CC38" s="993"/>
      <c r="CD38" s="993"/>
      <c r="CE38" s="993"/>
      <c r="CF38" s="993"/>
      <c r="CG38" s="1014"/>
      <c r="CH38" s="989"/>
      <c r="CI38" s="990"/>
      <c r="CJ38" s="990"/>
      <c r="CK38" s="990"/>
      <c r="CL38" s="991"/>
      <c r="CM38" s="989"/>
      <c r="CN38" s="990"/>
      <c r="CO38" s="990"/>
      <c r="CP38" s="990"/>
      <c r="CQ38" s="991"/>
      <c r="CR38" s="989"/>
      <c r="CS38" s="990"/>
      <c r="CT38" s="990"/>
      <c r="CU38" s="990"/>
      <c r="CV38" s="991"/>
      <c r="CW38" s="989"/>
      <c r="CX38" s="990"/>
      <c r="CY38" s="990"/>
      <c r="CZ38" s="990"/>
      <c r="DA38" s="991"/>
      <c r="DB38" s="989"/>
      <c r="DC38" s="990"/>
      <c r="DD38" s="990"/>
      <c r="DE38" s="990"/>
      <c r="DF38" s="991"/>
      <c r="DG38" s="989"/>
      <c r="DH38" s="990"/>
      <c r="DI38" s="990"/>
      <c r="DJ38" s="990"/>
      <c r="DK38" s="991"/>
      <c r="DL38" s="989"/>
      <c r="DM38" s="990"/>
      <c r="DN38" s="990"/>
      <c r="DO38" s="990"/>
      <c r="DP38" s="991"/>
      <c r="DQ38" s="989"/>
      <c r="DR38" s="990"/>
      <c r="DS38" s="990"/>
      <c r="DT38" s="990"/>
      <c r="DU38" s="991"/>
      <c r="DV38" s="992"/>
      <c r="DW38" s="993"/>
      <c r="DX38" s="993"/>
      <c r="DY38" s="993"/>
      <c r="DZ38" s="994"/>
      <c r="EA38" s="230"/>
    </row>
    <row r="39" spans="1:131" ht="26.25" customHeight="1" x14ac:dyDescent="0.15">
      <c r="A39" s="242">
        <v>12</v>
      </c>
      <c r="B39" s="1030"/>
      <c r="C39" s="1031"/>
      <c r="D39" s="1031"/>
      <c r="E39" s="1031"/>
      <c r="F39" s="1031"/>
      <c r="G39" s="1031"/>
      <c r="H39" s="1031"/>
      <c r="I39" s="1031"/>
      <c r="J39" s="1031"/>
      <c r="K39" s="1031"/>
      <c r="L39" s="1031"/>
      <c r="M39" s="1031"/>
      <c r="N39" s="1031"/>
      <c r="O39" s="1031"/>
      <c r="P39" s="1032"/>
      <c r="Q39" s="1038"/>
      <c r="R39" s="1039"/>
      <c r="S39" s="1039"/>
      <c r="T39" s="1039"/>
      <c r="U39" s="1039"/>
      <c r="V39" s="1039"/>
      <c r="W39" s="1039"/>
      <c r="X39" s="1039"/>
      <c r="Y39" s="1039"/>
      <c r="Z39" s="1039"/>
      <c r="AA39" s="1039"/>
      <c r="AB39" s="1039"/>
      <c r="AC39" s="1039"/>
      <c r="AD39" s="1039"/>
      <c r="AE39" s="1040"/>
      <c r="AF39" s="1035"/>
      <c r="AG39" s="1036"/>
      <c r="AH39" s="1036"/>
      <c r="AI39" s="1036"/>
      <c r="AJ39" s="1037"/>
      <c r="AK39" s="980"/>
      <c r="AL39" s="971"/>
      <c r="AM39" s="971"/>
      <c r="AN39" s="971"/>
      <c r="AO39" s="971"/>
      <c r="AP39" s="971"/>
      <c r="AQ39" s="971"/>
      <c r="AR39" s="971"/>
      <c r="AS39" s="971"/>
      <c r="AT39" s="971"/>
      <c r="AU39" s="971"/>
      <c r="AV39" s="971"/>
      <c r="AW39" s="971"/>
      <c r="AX39" s="971"/>
      <c r="AY39" s="971"/>
      <c r="AZ39" s="1041"/>
      <c r="BA39" s="1041"/>
      <c r="BB39" s="1041"/>
      <c r="BC39" s="1041"/>
      <c r="BD39" s="1041"/>
      <c r="BE39" s="972"/>
      <c r="BF39" s="972"/>
      <c r="BG39" s="972"/>
      <c r="BH39" s="972"/>
      <c r="BI39" s="973"/>
      <c r="BJ39" s="232"/>
      <c r="BK39" s="232"/>
      <c r="BL39" s="232"/>
      <c r="BM39" s="232"/>
      <c r="BN39" s="232"/>
      <c r="BO39" s="241"/>
      <c r="BP39" s="241"/>
      <c r="BQ39" s="238">
        <v>33</v>
      </c>
      <c r="BR39" s="239"/>
      <c r="BS39" s="992"/>
      <c r="BT39" s="993"/>
      <c r="BU39" s="993"/>
      <c r="BV39" s="993"/>
      <c r="BW39" s="993"/>
      <c r="BX39" s="993"/>
      <c r="BY39" s="993"/>
      <c r="BZ39" s="993"/>
      <c r="CA39" s="993"/>
      <c r="CB39" s="993"/>
      <c r="CC39" s="993"/>
      <c r="CD39" s="993"/>
      <c r="CE39" s="993"/>
      <c r="CF39" s="993"/>
      <c r="CG39" s="1014"/>
      <c r="CH39" s="989"/>
      <c r="CI39" s="990"/>
      <c r="CJ39" s="990"/>
      <c r="CK39" s="990"/>
      <c r="CL39" s="991"/>
      <c r="CM39" s="989"/>
      <c r="CN39" s="990"/>
      <c r="CO39" s="990"/>
      <c r="CP39" s="990"/>
      <c r="CQ39" s="991"/>
      <c r="CR39" s="989"/>
      <c r="CS39" s="990"/>
      <c r="CT39" s="990"/>
      <c r="CU39" s="990"/>
      <c r="CV39" s="991"/>
      <c r="CW39" s="989"/>
      <c r="CX39" s="990"/>
      <c r="CY39" s="990"/>
      <c r="CZ39" s="990"/>
      <c r="DA39" s="991"/>
      <c r="DB39" s="989"/>
      <c r="DC39" s="990"/>
      <c r="DD39" s="990"/>
      <c r="DE39" s="990"/>
      <c r="DF39" s="991"/>
      <c r="DG39" s="989"/>
      <c r="DH39" s="990"/>
      <c r="DI39" s="990"/>
      <c r="DJ39" s="990"/>
      <c r="DK39" s="991"/>
      <c r="DL39" s="989"/>
      <c r="DM39" s="990"/>
      <c r="DN39" s="990"/>
      <c r="DO39" s="990"/>
      <c r="DP39" s="991"/>
      <c r="DQ39" s="989"/>
      <c r="DR39" s="990"/>
      <c r="DS39" s="990"/>
      <c r="DT39" s="990"/>
      <c r="DU39" s="991"/>
      <c r="DV39" s="992"/>
      <c r="DW39" s="993"/>
      <c r="DX39" s="993"/>
      <c r="DY39" s="993"/>
      <c r="DZ39" s="994"/>
      <c r="EA39" s="230"/>
    </row>
    <row r="40" spans="1:131" ht="26.25" customHeight="1" x14ac:dyDescent="0.15">
      <c r="A40" s="238">
        <v>13</v>
      </c>
      <c r="B40" s="1030"/>
      <c r="C40" s="1031"/>
      <c r="D40" s="1031"/>
      <c r="E40" s="1031"/>
      <c r="F40" s="1031"/>
      <c r="G40" s="1031"/>
      <c r="H40" s="1031"/>
      <c r="I40" s="1031"/>
      <c r="J40" s="1031"/>
      <c r="K40" s="1031"/>
      <c r="L40" s="1031"/>
      <c r="M40" s="1031"/>
      <c r="N40" s="1031"/>
      <c r="O40" s="1031"/>
      <c r="P40" s="1032"/>
      <c r="Q40" s="1038"/>
      <c r="R40" s="1039"/>
      <c r="S40" s="1039"/>
      <c r="T40" s="1039"/>
      <c r="U40" s="1039"/>
      <c r="V40" s="1039"/>
      <c r="W40" s="1039"/>
      <c r="X40" s="1039"/>
      <c r="Y40" s="1039"/>
      <c r="Z40" s="1039"/>
      <c r="AA40" s="1039"/>
      <c r="AB40" s="1039"/>
      <c r="AC40" s="1039"/>
      <c r="AD40" s="1039"/>
      <c r="AE40" s="1040"/>
      <c r="AF40" s="1035"/>
      <c r="AG40" s="1036"/>
      <c r="AH40" s="1036"/>
      <c r="AI40" s="1036"/>
      <c r="AJ40" s="1037"/>
      <c r="AK40" s="980"/>
      <c r="AL40" s="971"/>
      <c r="AM40" s="971"/>
      <c r="AN40" s="971"/>
      <c r="AO40" s="971"/>
      <c r="AP40" s="971"/>
      <c r="AQ40" s="971"/>
      <c r="AR40" s="971"/>
      <c r="AS40" s="971"/>
      <c r="AT40" s="971"/>
      <c r="AU40" s="971"/>
      <c r="AV40" s="971"/>
      <c r="AW40" s="971"/>
      <c r="AX40" s="971"/>
      <c r="AY40" s="971"/>
      <c r="AZ40" s="1041"/>
      <c r="BA40" s="1041"/>
      <c r="BB40" s="1041"/>
      <c r="BC40" s="1041"/>
      <c r="BD40" s="1041"/>
      <c r="BE40" s="972"/>
      <c r="BF40" s="972"/>
      <c r="BG40" s="972"/>
      <c r="BH40" s="972"/>
      <c r="BI40" s="973"/>
      <c r="BJ40" s="232"/>
      <c r="BK40" s="232"/>
      <c r="BL40" s="232"/>
      <c r="BM40" s="232"/>
      <c r="BN40" s="232"/>
      <c r="BO40" s="241"/>
      <c r="BP40" s="241"/>
      <c r="BQ40" s="238">
        <v>34</v>
      </c>
      <c r="BR40" s="239"/>
      <c r="BS40" s="992"/>
      <c r="BT40" s="993"/>
      <c r="BU40" s="993"/>
      <c r="BV40" s="993"/>
      <c r="BW40" s="993"/>
      <c r="BX40" s="993"/>
      <c r="BY40" s="993"/>
      <c r="BZ40" s="993"/>
      <c r="CA40" s="993"/>
      <c r="CB40" s="993"/>
      <c r="CC40" s="993"/>
      <c r="CD40" s="993"/>
      <c r="CE40" s="993"/>
      <c r="CF40" s="993"/>
      <c r="CG40" s="1014"/>
      <c r="CH40" s="989"/>
      <c r="CI40" s="990"/>
      <c r="CJ40" s="990"/>
      <c r="CK40" s="990"/>
      <c r="CL40" s="991"/>
      <c r="CM40" s="989"/>
      <c r="CN40" s="990"/>
      <c r="CO40" s="990"/>
      <c r="CP40" s="990"/>
      <c r="CQ40" s="991"/>
      <c r="CR40" s="989"/>
      <c r="CS40" s="990"/>
      <c r="CT40" s="990"/>
      <c r="CU40" s="990"/>
      <c r="CV40" s="991"/>
      <c r="CW40" s="989"/>
      <c r="CX40" s="990"/>
      <c r="CY40" s="990"/>
      <c r="CZ40" s="990"/>
      <c r="DA40" s="991"/>
      <c r="DB40" s="989"/>
      <c r="DC40" s="990"/>
      <c r="DD40" s="990"/>
      <c r="DE40" s="990"/>
      <c r="DF40" s="991"/>
      <c r="DG40" s="989"/>
      <c r="DH40" s="990"/>
      <c r="DI40" s="990"/>
      <c r="DJ40" s="990"/>
      <c r="DK40" s="991"/>
      <c r="DL40" s="989"/>
      <c r="DM40" s="990"/>
      <c r="DN40" s="990"/>
      <c r="DO40" s="990"/>
      <c r="DP40" s="991"/>
      <c r="DQ40" s="989"/>
      <c r="DR40" s="990"/>
      <c r="DS40" s="990"/>
      <c r="DT40" s="990"/>
      <c r="DU40" s="991"/>
      <c r="DV40" s="992"/>
      <c r="DW40" s="993"/>
      <c r="DX40" s="993"/>
      <c r="DY40" s="993"/>
      <c r="DZ40" s="994"/>
      <c r="EA40" s="230"/>
    </row>
    <row r="41" spans="1:131" ht="26.25" customHeight="1" x14ac:dyDescent="0.15">
      <c r="A41" s="238">
        <v>14</v>
      </c>
      <c r="B41" s="1030"/>
      <c r="C41" s="1031"/>
      <c r="D41" s="1031"/>
      <c r="E41" s="1031"/>
      <c r="F41" s="1031"/>
      <c r="G41" s="1031"/>
      <c r="H41" s="1031"/>
      <c r="I41" s="1031"/>
      <c r="J41" s="1031"/>
      <c r="K41" s="1031"/>
      <c r="L41" s="1031"/>
      <c r="M41" s="1031"/>
      <c r="N41" s="1031"/>
      <c r="O41" s="1031"/>
      <c r="P41" s="1032"/>
      <c r="Q41" s="1038"/>
      <c r="R41" s="1039"/>
      <c r="S41" s="1039"/>
      <c r="T41" s="1039"/>
      <c r="U41" s="1039"/>
      <c r="V41" s="1039"/>
      <c r="W41" s="1039"/>
      <c r="X41" s="1039"/>
      <c r="Y41" s="1039"/>
      <c r="Z41" s="1039"/>
      <c r="AA41" s="1039"/>
      <c r="AB41" s="1039"/>
      <c r="AC41" s="1039"/>
      <c r="AD41" s="1039"/>
      <c r="AE41" s="1040"/>
      <c r="AF41" s="1035"/>
      <c r="AG41" s="1036"/>
      <c r="AH41" s="1036"/>
      <c r="AI41" s="1036"/>
      <c r="AJ41" s="1037"/>
      <c r="AK41" s="980"/>
      <c r="AL41" s="971"/>
      <c r="AM41" s="971"/>
      <c r="AN41" s="971"/>
      <c r="AO41" s="971"/>
      <c r="AP41" s="971"/>
      <c r="AQ41" s="971"/>
      <c r="AR41" s="971"/>
      <c r="AS41" s="971"/>
      <c r="AT41" s="971"/>
      <c r="AU41" s="971"/>
      <c r="AV41" s="971"/>
      <c r="AW41" s="971"/>
      <c r="AX41" s="971"/>
      <c r="AY41" s="971"/>
      <c r="AZ41" s="1041"/>
      <c r="BA41" s="1041"/>
      <c r="BB41" s="1041"/>
      <c r="BC41" s="1041"/>
      <c r="BD41" s="1041"/>
      <c r="BE41" s="972"/>
      <c r="BF41" s="972"/>
      <c r="BG41" s="972"/>
      <c r="BH41" s="972"/>
      <c r="BI41" s="973"/>
      <c r="BJ41" s="232"/>
      <c r="BK41" s="232"/>
      <c r="BL41" s="232"/>
      <c r="BM41" s="232"/>
      <c r="BN41" s="232"/>
      <c r="BO41" s="241"/>
      <c r="BP41" s="241"/>
      <c r="BQ41" s="238">
        <v>35</v>
      </c>
      <c r="BR41" s="239"/>
      <c r="BS41" s="992"/>
      <c r="BT41" s="993"/>
      <c r="BU41" s="993"/>
      <c r="BV41" s="993"/>
      <c r="BW41" s="993"/>
      <c r="BX41" s="993"/>
      <c r="BY41" s="993"/>
      <c r="BZ41" s="993"/>
      <c r="CA41" s="993"/>
      <c r="CB41" s="993"/>
      <c r="CC41" s="993"/>
      <c r="CD41" s="993"/>
      <c r="CE41" s="993"/>
      <c r="CF41" s="993"/>
      <c r="CG41" s="1014"/>
      <c r="CH41" s="989"/>
      <c r="CI41" s="990"/>
      <c r="CJ41" s="990"/>
      <c r="CK41" s="990"/>
      <c r="CL41" s="991"/>
      <c r="CM41" s="989"/>
      <c r="CN41" s="990"/>
      <c r="CO41" s="990"/>
      <c r="CP41" s="990"/>
      <c r="CQ41" s="991"/>
      <c r="CR41" s="989"/>
      <c r="CS41" s="990"/>
      <c r="CT41" s="990"/>
      <c r="CU41" s="990"/>
      <c r="CV41" s="991"/>
      <c r="CW41" s="989"/>
      <c r="CX41" s="990"/>
      <c r="CY41" s="990"/>
      <c r="CZ41" s="990"/>
      <c r="DA41" s="991"/>
      <c r="DB41" s="989"/>
      <c r="DC41" s="990"/>
      <c r="DD41" s="990"/>
      <c r="DE41" s="990"/>
      <c r="DF41" s="991"/>
      <c r="DG41" s="989"/>
      <c r="DH41" s="990"/>
      <c r="DI41" s="990"/>
      <c r="DJ41" s="990"/>
      <c r="DK41" s="991"/>
      <c r="DL41" s="989"/>
      <c r="DM41" s="990"/>
      <c r="DN41" s="990"/>
      <c r="DO41" s="990"/>
      <c r="DP41" s="991"/>
      <c r="DQ41" s="989"/>
      <c r="DR41" s="990"/>
      <c r="DS41" s="990"/>
      <c r="DT41" s="990"/>
      <c r="DU41" s="991"/>
      <c r="DV41" s="992"/>
      <c r="DW41" s="993"/>
      <c r="DX41" s="993"/>
      <c r="DY41" s="993"/>
      <c r="DZ41" s="994"/>
      <c r="EA41" s="230"/>
    </row>
    <row r="42" spans="1:131" ht="26.25" customHeight="1" x14ac:dyDescent="0.15">
      <c r="A42" s="238">
        <v>15</v>
      </c>
      <c r="B42" s="1030"/>
      <c r="C42" s="1031"/>
      <c r="D42" s="1031"/>
      <c r="E42" s="1031"/>
      <c r="F42" s="1031"/>
      <c r="G42" s="1031"/>
      <c r="H42" s="1031"/>
      <c r="I42" s="1031"/>
      <c r="J42" s="1031"/>
      <c r="K42" s="1031"/>
      <c r="L42" s="1031"/>
      <c r="M42" s="1031"/>
      <c r="N42" s="1031"/>
      <c r="O42" s="1031"/>
      <c r="P42" s="1032"/>
      <c r="Q42" s="1038"/>
      <c r="R42" s="1039"/>
      <c r="S42" s="1039"/>
      <c r="T42" s="1039"/>
      <c r="U42" s="1039"/>
      <c r="V42" s="1039"/>
      <c r="W42" s="1039"/>
      <c r="X42" s="1039"/>
      <c r="Y42" s="1039"/>
      <c r="Z42" s="1039"/>
      <c r="AA42" s="1039"/>
      <c r="AB42" s="1039"/>
      <c r="AC42" s="1039"/>
      <c r="AD42" s="1039"/>
      <c r="AE42" s="1040"/>
      <c r="AF42" s="1035"/>
      <c r="AG42" s="1036"/>
      <c r="AH42" s="1036"/>
      <c r="AI42" s="1036"/>
      <c r="AJ42" s="1037"/>
      <c r="AK42" s="980"/>
      <c r="AL42" s="971"/>
      <c r="AM42" s="971"/>
      <c r="AN42" s="971"/>
      <c r="AO42" s="971"/>
      <c r="AP42" s="971"/>
      <c r="AQ42" s="971"/>
      <c r="AR42" s="971"/>
      <c r="AS42" s="971"/>
      <c r="AT42" s="971"/>
      <c r="AU42" s="971"/>
      <c r="AV42" s="971"/>
      <c r="AW42" s="971"/>
      <c r="AX42" s="971"/>
      <c r="AY42" s="971"/>
      <c r="AZ42" s="1041"/>
      <c r="BA42" s="1041"/>
      <c r="BB42" s="1041"/>
      <c r="BC42" s="1041"/>
      <c r="BD42" s="1041"/>
      <c r="BE42" s="972"/>
      <c r="BF42" s="972"/>
      <c r="BG42" s="972"/>
      <c r="BH42" s="972"/>
      <c r="BI42" s="973"/>
      <c r="BJ42" s="232"/>
      <c r="BK42" s="232"/>
      <c r="BL42" s="232"/>
      <c r="BM42" s="232"/>
      <c r="BN42" s="232"/>
      <c r="BO42" s="241"/>
      <c r="BP42" s="241"/>
      <c r="BQ42" s="238">
        <v>36</v>
      </c>
      <c r="BR42" s="239"/>
      <c r="BS42" s="992"/>
      <c r="BT42" s="993"/>
      <c r="BU42" s="993"/>
      <c r="BV42" s="993"/>
      <c r="BW42" s="993"/>
      <c r="BX42" s="993"/>
      <c r="BY42" s="993"/>
      <c r="BZ42" s="993"/>
      <c r="CA42" s="993"/>
      <c r="CB42" s="993"/>
      <c r="CC42" s="993"/>
      <c r="CD42" s="993"/>
      <c r="CE42" s="993"/>
      <c r="CF42" s="993"/>
      <c r="CG42" s="1014"/>
      <c r="CH42" s="989"/>
      <c r="CI42" s="990"/>
      <c r="CJ42" s="990"/>
      <c r="CK42" s="990"/>
      <c r="CL42" s="991"/>
      <c r="CM42" s="989"/>
      <c r="CN42" s="990"/>
      <c r="CO42" s="990"/>
      <c r="CP42" s="990"/>
      <c r="CQ42" s="991"/>
      <c r="CR42" s="989"/>
      <c r="CS42" s="990"/>
      <c r="CT42" s="990"/>
      <c r="CU42" s="990"/>
      <c r="CV42" s="991"/>
      <c r="CW42" s="989"/>
      <c r="CX42" s="990"/>
      <c r="CY42" s="990"/>
      <c r="CZ42" s="990"/>
      <c r="DA42" s="991"/>
      <c r="DB42" s="989"/>
      <c r="DC42" s="990"/>
      <c r="DD42" s="990"/>
      <c r="DE42" s="990"/>
      <c r="DF42" s="991"/>
      <c r="DG42" s="989"/>
      <c r="DH42" s="990"/>
      <c r="DI42" s="990"/>
      <c r="DJ42" s="990"/>
      <c r="DK42" s="991"/>
      <c r="DL42" s="989"/>
      <c r="DM42" s="990"/>
      <c r="DN42" s="990"/>
      <c r="DO42" s="990"/>
      <c r="DP42" s="991"/>
      <c r="DQ42" s="989"/>
      <c r="DR42" s="990"/>
      <c r="DS42" s="990"/>
      <c r="DT42" s="990"/>
      <c r="DU42" s="991"/>
      <c r="DV42" s="992"/>
      <c r="DW42" s="993"/>
      <c r="DX42" s="993"/>
      <c r="DY42" s="993"/>
      <c r="DZ42" s="994"/>
      <c r="EA42" s="230"/>
    </row>
    <row r="43" spans="1:131" ht="26.25" customHeight="1" x14ac:dyDescent="0.15">
      <c r="A43" s="238">
        <v>16</v>
      </c>
      <c r="B43" s="1030"/>
      <c r="C43" s="1031"/>
      <c r="D43" s="1031"/>
      <c r="E43" s="1031"/>
      <c r="F43" s="1031"/>
      <c r="G43" s="1031"/>
      <c r="H43" s="1031"/>
      <c r="I43" s="1031"/>
      <c r="J43" s="1031"/>
      <c r="K43" s="1031"/>
      <c r="L43" s="1031"/>
      <c r="M43" s="1031"/>
      <c r="N43" s="1031"/>
      <c r="O43" s="1031"/>
      <c r="P43" s="1032"/>
      <c r="Q43" s="1038"/>
      <c r="R43" s="1039"/>
      <c r="S43" s="1039"/>
      <c r="T43" s="1039"/>
      <c r="U43" s="1039"/>
      <c r="V43" s="1039"/>
      <c r="W43" s="1039"/>
      <c r="X43" s="1039"/>
      <c r="Y43" s="1039"/>
      <c r="Z43" s="1039"/>
      <c r="AA43" s="1039"/>
      <c r="AB43" s="1039"/>
      <c r="AC43" s="1039"/>
      <c r="AD43" s="1039"/>
      <c r="AE43" s="1040"/>
      <c r="AF43" s="1035"/>
      <c r="AG43" s="1036"/>
      <c r="AH43" s="1036"/>
      <c r="AI43" s="1036"/>
      <c r="AJ43" s="1037"/>
      <c r="AK43" s="980"/>
      <c r="AL43" s="971"/>
      <c r="AM43" s="971"/>
      <c r="AN43" s="971"/>
      <c r="AO43" s="971"/>
      <c r="AP43" s="971"/>
      <c r="AQ43" s="971"/>
      <c r="AR43" s="971"/>
      <c r="AS43" s="971"/>
      <c r="AT43" s="971"/>
      <c r="AU43" s="971"/>
      <c r="AV43" s="971"/>
      <c r="AW43" s="971"/>
      <c r="AX43" s="971"/>
      <c r="AY43" s="971"/>
      <c r="AZ43" s="1041"/>
      <c r="BA43" s="1041"/>
      <c r="BB43" s="1041"/>
      <c r="BC43" s="1041"/>
      <c r="BD43" s="1041"/>
      <c r="BE43" s="972"/>
      <c r="BF43" s="972"/>
      <c r="BG43" s="972"/>
      <c r="BH43" s="972"/>
      <c r="BI43" s="973"/>
      <c r="BJ43" s="232"/>
      <c r="BK43" s="232"/>
      <c r="BL43" s="232"/>
      <c r="BM43" s="232"/>
      <c r="BN43" s="232"/>
      <c r="BO43" s="241"/>
      <c r="BP43" s="241"/>
      <c r="BQ43" s="238">
        <v>37</v>
      </c>
      <c r="BR43" s="239"/>
      <c r="BS43" s="992"/>
      <c r="BT43" s="993"/>
      <c r="BU43" s="993"/>
      <c r="BV43" s="993"/>
      <c r="BW43" s="993"/>
      <c r="BX43" s="993"/>
      <c r="BY43" s="993"/>
      <c r="BZ43" s="993"/>
      <c r="CA43" s="993"/>
      <c r="CB43" s="993"/>
      <c r="CC43" s="993"/>
      <c r="CD43" s="993"/>
      <c r="CE43" s="993"/>
      <c r="CF43" s="993"/>
      <c r="CG43" s="1014"/>
      <c r="CH43" s="989"/>
      <c r="CI43" s="990"/>
      <c r="CJ43" s="990"/>
      <c r="CK43" s="990"/>
      <c r="CL43" s="991"/>
      <c r="CM43" s="989"/>
      <c r="CN43" s="990"/>
      <c r="CO43" s="990"/>
      <c r="CP43" s="990"/>
      <c r="CQ43" s="991"/>
      <c r="CR43" s="989"/>
      <c r="CS43" s="990"/>
      <c r="CT43" s="990"/>
      <c r="CU43" s="990"/>
      <c r="CV43" s="991"/>
      <c r="CW43" s="989"/>
      <c r="CX43" s="990"/>
      <c r="CY43" s="990"/>
      <c r="CZ43" s="990"/>
      <c r="DA43" s="991"/>
      <c r="DB43" s="989"/>
      <c r="DC43" s="990"/>
      <c r="DD43" s="990"/>
      <c r="DE43" s="990"/>
      <c r="DF43" s="991"/>
      <c r="DG43" s="989"/>
      <c r="DH43" s="990"/>
      <c r="DI43" s="990"/>
      <c r="DJ43" s="990"/>
      <c r="DK43" s="991"/>
      <c r="DL43" s="989"/>
      <c r="DM43" s="990"/>
      <c r="DN43" s="990"/>
      <c r="DO43" s="990"/>
      <c r="DP43" s="991"/>
      <c r="DQ43" s="989"/>
      <c r="DR43" s="990"/>
      <c r="DS43" s="990"/>
      <c r="DT43" s="990"/>
      <c r="DU43" s="991"/>
      <c r="DV43" s="992"/>
      <c r="DW43" s="993"/>
      <c r="DX43" s="993"/>
      <c r="DY43" s="993"/>
      <c r="DZ43" s="994"/>
      <c r="EA43" s="230"/>
    </row>
    <row r="44" spans="1:131" ht="26.25" customHeight="1" x14ac:dyDescent="0.15">
      <c r="A44" s="238">
        <v>17</v>
      </c>
      <c r="B44" s="1030"/>
      <c r="C44" s="1031"/>
      <c r="D44" s="1031"/>
      <c r="E44" s="1031"/>
      <c r="F44" s="1031"/>
      <c r="G44" s="1031"/>
      <c r="H44" s="1031"/>
      <c r="I44" s="1031"/>
      <c r="J44" s="1031"/>
      <c r="K44" s="1031"/>
      <c r="L44" s="1031"/>
      <c r="M44" s="1031"/>
      <c r="N44" s="1031"/>
      <c r="O44" s="1031"/>
      <c r="P44" s="1032"/>
      <c r="Q44" s="1038"/>
      <c r="R44" s="1039"/>
      <c r="S44" s="1039"/>
      <c r="T44" s="1039"/>
      <c r="U44" s="1039"/>
      <c r="V44" s="1039"/>
      <c r="W44" s="1039"/>
      <c r="X44" s="1039"/>
      <c r="Y44" s="1039"/>
      <c r="Z44" s="1039"/>
      <c r="AA44" s="1039"/>
      <c r="AB44" s="1039"/>
      <c r="AC44" s="1039"/>
      <c r="AD44" s="1039"/>
      <c r="AE44" s="1040"/>
      <c r="AF44" s="1035"/>
      <c r="AG44" s="1036"/>
      <c r="AH44" s="1036"/>
      <c r="AI44" s="1036"/>
      <c r="AJ44" s="1037"/>
      <c r="AK44" s="980"/>
      <c r="AL44" s="971"/>
      <c r="AM44" s="971"/>
      <c r="AN44" s="971"/>
      <c r="AO44" s="971"/>
      <c r="AP44" s="971"/>
      <c r="AQ44" s="971"/>
      <c r="AR44" s="971"/>
      <c r="AS44" s="971"/>
      <c r="AT44" s="971"/>
      <c r="AU44" s="971"/>
      <c r="AV44" s="971"/>
      <c r="AW44" s="971"/>
      <c r="AX44" s="971"/>
      <c r="AY44" s="971"/>
      <c r="AZ44" s="1041"/>
      <c r="BA44" s="1041"/>
      <c r="BB44" s="1041"/>
      <c r="BC44" s="1041"/>
      <c r="BD44" s="1041"/>
      <c r="BE44" s="972"/>
      <c r="BF44" s="972"/>
      <c r="BG44" s="972"/>
      <c r="BH44" s="972"/>
      <c r="BI44" s="973"/>
      <c r="BJ44" s="232"/>
      <c r="BK44" s="232"/>
      <c r="BL44" s="232"/>
      <c r="BM44" s="232"/>
      <c r="BN44" s="232"/>
      <c r="BO44" s="241"/>
      <c r="BP44" s="241"/>
      <c r="BQ44" s="238">
        <v>38</v>
      </c>
      <c r="BR44" s="239"/>
      <c r="BS44" s="992"/>
      <c r="BT44" s="993"/>
      <c r="BU44" s="993"/>
      <c r="BV44" s="993"/>
      <c r="BW44" s="993"/>
      <c r="BX44" s="993"/>
      <c r="BY44" s="993"/>
      <c r="BZ44" s="993"/>
      <c r="CA44" s="993"/>
      <c r="CB44" s="993"/>
      <c r="CC44" s="993"/>
      <c r="CD44" s="993"/>
      <c r="CE44" s="993"/>
      <c r="CF44" s="993"/>
      <c r="CG44" s="1014"/>
      <c r="CH44" s="989"/>
      <c r="CI44" s="990"/>
      <c r="CJ44" s="990"/>
      <c r="CK44" s="990"/>
      <c r="CL44" s="991"/>
      <c r="CM44" s="989"/>
      <c r="CN44" s="990"/>
      <c r="CO44" s="990"/>
      <c r="CP44" s="990"/>
      <c r="CQ44" s="991"/>
      <c r="CR44" s="989"/>
      <c r="CS44" s="990"/>
      <c r="CT44" s="990"/>
      <c r="CU44" s="990"/>
      <c r="CV44" s="991"/>
      <c r="CW44" s="989"/>
      <c r="CX44" s="990"/>
      <c r="CY44" s="990"/>
      <c r="CZ44" s="990"/>
      <c r="DA44" s="991"/>
      <c r="DB44" s="989"/>
      <c r="DC44" s="990"/>
      <c r="DD44" s="990"/>
      <c r="DE44" s="990"/>
      <c r="DF44" s="991"/>
      <c r="DG44" s="989"/>
      <c r="DH44" s="990"/>
      <c r="DI44" s="990"/>
      <c r="DJ44" s="990"/>
      <c r="DK44" s="991"/>
      <c r="DL44" s="989"/>
      <c r="DM44" s="990"/>
      <c r="DN44" s="990"/>
      <c r="DO44" s="990"/>
      <c r="DP44" s="991"/>
      <c r="DQ44" s="989"/>
      <c r="DR44" s="990"/>
      <c r="DS44" s="990"/>
      <c r="DT44" s="990"/>
      <c r="DU44" s="991"/>
      <c r="DV44" s="992"/>
      <c r="DW44" s="993"/>
      <c r="DX44" s="993"/>
      <c r="DY44" s="993"/>
      <c r="DZ44" s="994"/>
      <c r="EA44" s="230"/>
    </row>
    <row r="45" spans="1:131" ht="26.25" customHeight="1" x14ac:dyDescent="0.15">
      <c r="A45" s="238">
        <v>18</v>
      </c>
      <c r="B45" s="1030"/>
      <c r="C45" s="1031"/>
      <c r="D45" s="1031"/>
      <c r="E45" s="1031"/>
      <c r="F45" s="1031"/>
      <c r="G45" s="1031"/>
      <c r="H45" s="1031"/>
      <c r="I45" s="1031"/>
      <c r="J45" s="1031"/>
      <c r="K45" s="1031"/>
      <c r="L45" s="1031"/>
      <c r="M45" s="1031"/>
      <c r="N45" s="1031"/>
      <c r="O45" s="1031"/>
      <c r="P45" s="1032"/>
      <c r="Q45" s="1038"/>
      <c r="R45" s="1039"/>
      <c r="S45" s="1039"/>
      <c r="T45" s="1039"/>
      <c r="U45" s="1039"/>
      <c r="V45" s="1039"/>
      <c r="W45" s="1039"/>
      <c r="X45" s="1039"/>
      <c r="Y45" s="1039"/>
      <c r="Z45" s="1039"/>
      <c r="AA45" s="1039"/>
      <c r="AB45" s="1039"/>
      <c r="AC45" s="1039"/>
      <c r="AD45" s="1039"/>
      <c r="AE45" s="1040"/>
      <c r="AF45" s="1035"/>
      <c r="AG45" s="1036"/>
      <c r="AH45" s="1036"/>
      <c r="AI45" s="1036"/>
      <c r="AJ45" s="1037"/>
      <c r="AK45" s="980"/>
      <c r="AL45" s="971"/>
      <c r="AM45" s="971"/>
      <c r="AN45" s="971"/>
      <c r="AO45" s="971"/>
      <c r="AP45" s="971"/>
      <c r="AQ45" s="971"/>
      <c r="AR45" s="971"/>
      <c r="AS45" s="971"/>
      <c r="AT45" s="971"/>
      <c r="AU45" s="971"/>
      <c r="AV45" s="971"/>
      <c r="AW45" s="971"/>
      <c r="AX45" s="971"/>
      <c r="AY45" s="971"/>
      <c r="AZ45" s="1041"/>
      <c r="BA45" s="1041"/>
      <c r="BB45" s="1041"/>
      <c r="BC45" s="1041"/>
      <c r="BD45" s="1041"/>
      <c r="BE45" s="972"/>
      <c r="BF45" s="972"/>
      <c r="BG45" s="972"/>
      <c r="BH45" s="972"/>
      <c r="BI45" s="973"/>
      <c r="BJ45" s="232"/>
      <c r="BK45" s="232"/>
      <c r="BL45" s="232"/>
      <c r="BM45" s="232"/>
      <c r="BN45" s="232"/>
      <c r="BO45" s="241"/>
      <c r="BP45" s="241"/>
      <c r="BQ45" s="238">
        <v>39</v>
      </c>
      <c r="BR45" s="239"/>
      <c r="BS45" s="992"/>
      <c r="BT45" s="993"/>
      <c r="BU45" s="993"/>
      <c r="BV45" s="993"/>
      <c r="BW45" s="993"/>
      <c r="BX45" s="993"/>
      <c r="BY45" s="993"/>
      <c r="BZ45" s="993"/>
      <c r="CA45" s="993"/>
      <c r="CB45" s="993"/>
      <c r="CC45" s="993"/>
      <c r="CD45" s="993"/>
      <c r="CE45" s="993"/>
      <c r="CF45" s="993"/>
      <c r="CG45" s="1014"/>
      <c r="CH45" s="989"/>
      <c r="CI45" s="990"/>
      <c r="CJ45" s="990"/>
      <c r="CK45" s="990"/>
      <c r="CL45" s="991"/>
      <c r="CM45" s="989"/>
      <c r="CN45" s="990"/>
      <c r="CO45" s="990"/>
      <c r="CP45" s="990"/>
      <c r="CQ45" s="991"/>
      <c r="CR45" s="989"/>
      <c r="CS45" s="990"/>
      <c r="CT45" s="990"/>
      <c r="CU45" s="990"/>
      <c r="CV45" s="991"/>
      <c r="CW45" s="989"/>
      <c r="CX45" s="990"/>
      <c r="CY45" s="990"/>
      <c r="CZ45" s="990"/>
      <c r="DA45" s="991"/>
      <c r="DB45" s="989"/>
      <c r="DC45" s="990"/>
      <c r="DD45" s="990"/>
      <c r="DE45" s="990"/>
      <c r="DF45" s="991"/>
      <c r="DG45" s="989"/>
      <c r="DH45" s="990"/>
      <c r="DI45" s="990"/>
      <c r="DJ45" s="990"/>
      <c r="DK45" s="991"/>
      <c r="DL45" s="989"/>
      <c r="DM45" s="990"/>
      <c r="DN45" s="990"/>
      <c r="DO45" s="990"/>
      <c r="DP45" s="991"/>
      <c r="DQ45" s="989"/>
      <c r="DR45" s="990"/>
      <c r="DS45" s="990"/>
      <c r="DT45" s="990"/>
      <c r="DU45" s="991"/>
      <c r="DV45" s="992"/>
      <c r="DW45" s="993"/>
      <c r="DX45" s="993"/>
      <c r="DY45" s="993"/>
      <c r="DZ45" s="994"/>
      <c r="EA45" s="230"/>
    </row>
    <row r="46" spans="1:131" ht="26.25" customHeight="1" x14ac:dyDescent="0.15">
      <c r="A46" s="238">
        <v>19</v>
      </c>
      <c r="B46" s="1030"/>
      <c r="C46" s="1031"/>
      <c r="D46" s="1031"/>
      <c r="E46" s="1031"/>
      <c r="F46" s="1031"/>
      <c r="G46" s="1031"/>
      <c r="H46" s="1031"/>
      <c r="I46" s="1031"/>
      <c r="J46" s="1031"/>
      <c r="K46" s="1031"/>
      <c r="L46" s="1031"/>
      <c r="M46" s="1031"/>
      <c r="N46" s="1031"/>
      <c r="O46" s="1031"/>
      <c r="P46" s="1032"/>
      <c r="Q46" s="1038"/>
      <c r="R46" s="1039"/>
      <c r="S46" s="1039"/>
      <c r="T46" s="1039"/>
      <c r="U46" s="1039"/>
      <c r="V46" s="1039"/>
      <c r="W46" s="1039"/>
      <c r="X46" s="1039"/>
      <c r="Y46" s="1039"/>
      <c r="Z46" s="1039"/>
      <c r="AA46" s="1039"/>
      <c r="AB46" s="1039"/>
      <c r="AC46" s="1039"/>
      <c r="AD46" s="1039"/>
      <c r="AE46" s="1040"/>
      <c r="AF46" s="1035"/>
      <c r="AG46" s="1036"/>
      <c r="AH46" s="1036"/>
      <c r="AI46" s="1036"/>
      <c r="AJ46" s="1037"/>
      <c r="AK46" s="980"/>
      <c r="AL46" s="971"/>
      <c r="AM46" s="971"/>
      <c r="AN46" s="971"/>
      <c r="AO46" s="971"/>
      <c r="AP46" s="971"/>
      <c r="AQ46" s="971"/>
      <c r="AR46" s="971"/>
      <c r="AS46" s="971"/>
      <c r="AT46" s="971"/>
      <c r="AU46" s="971"/>
      <c r="AV46" s="971"/>
      <c r="AW46" s="971"/>
      <c r="AX46" s="971"/>
      <c r="AY46" s="971"/>
      <c r="AZ46" s="1041"/>
      <c r="BA46" s="1041"/>
      <c r="BB46" s="1041"/>
      <c r="BC46" s="1041"/>
      <c r="BD46" s="1041"/>
      <c r="BE46" s="972"/>
      <c r="BF46" s="972"/>
      <c r="BG46" s="972"/>
      <c r="BH46" s="972"/>
      <c r="BI46" s="973"/>
      <c r="BJ46" s="232"/>
      <c r="BK46" s="232"/>
      <c r="BL46" s="232"/>
      <c r="BM46" s="232"/>
      <c r="BN46" s="232"/>
      <c r="BO46" s="241"/>
      <c r="BP46" s="241"/>
      <c r="BQ46" s="238">
        <v>40</v>
      </c>
      <c r="BR46" s="239"/>
      <c r="BS46" s="992"/>
      <c r="BT46" s="993"/>
      <c r="BU46" s="993"/>
      <c r="BV46" s="993"/>
      <c r="BW46" s="993"/>
      <c r="BX46" s="993"/>
      <c r="BY46" s="993"/>
      <c r="BZ46" s="993"/>
      <c r="CA46" s="993"/>
      <c r="CB46" s="993"/>
      <c r="CC46" s="993"/>
      <c r="CD46" s="993"/>
      <c r="CE46" s="993"/>
      <c r="CF46" s="993"/>
      <c r="CG46" s="1014"/>
      <c r="CH46" s="989"/>
      <c r="CI46" s="990"/>
      <c r="CJ46" s="990"/>
      <c r="CK46" s="990"/>
      <c r="CL46" s="991"/>
      <c r="CM46" s="989"/>
      <c r="CN46" s="990"/>
      <c r="CO46" s="990"/>
      <c r="CP46" s="990"/>
      <c r="CQ46" s="991"/>
      <c r="CR46" s="989"/>
      <c r="CS46" s="990"/>
      <c r="CT46" s="990"/>
      <c r="CU46" s="990"/>
      <c r="CV46" s="991"/>
      <c r="CW46" s="989"/>
      <c r="CX46" s="990"/>
      <c r="CY46" s="990"/>
      <c r="CZ46" s="990"/>
      <c r="DA46" s="991"/>
      <c r="DB46" s="989"/>
      <c r="DC46" s="990"/>
      <c r="DD46" s="990"/>
      <c r="DE46" s="990"/>
      <c r="DF46" s="991"/>
      <c r="DG46" s="989"/>
      <c r="DH46" s="990"/>
      <c r="DI46" s="990"/>
      <c r="DJ46" s="990"/>
      <c r="DK46" s="991"/>
      <c r="DL46" s="989"/>
      <c r="DM46" s="990"/>
      <c r="DN46" s="990"/>
      <c r="DO46" s="990"/>
      <c r="DP46" s="991"/>
      <c r="DQ46" s="989"/>
      <c r="DR46" s="990"/>
      <c r="DS46" s="990"/>
      <c r="DT46" s="990"/>
      <c r="DU46" s="991"/>
      <c r="DV46" s="992"/>
      <c r="DW46" s="993"/>
      <c r="DX46" s="993"/>
      <c r="DY46" s="993"/>
      <c r="DZ46" s="994"/>
      <c r="EA46" s="230"/>
    </row>
    <row r="47" spans="1:131" ht="26.25" customHeight="1" x14ac:dyDescent="0.15">
      <c r="A47" s="238">
        <v>20</v>
      </c>
      <c r="B47" s="1030"/>
      <c r="C47" s="1031"/>
      <c r="D47" s="1031"/>
      <c r="E47" s="1031"/>
      <c r="F47" s="1031"/>
      <c r="G47" s="1031"/>
      <c r="H47" s="1031"/>
      <c r="I47" s="1031"/>
      <c r="J47" s="1031"/>
      <c r="K47" s="1031"/>
      <c r="L47" s="1031"/>
      <c r="M47" s="1031"/>
      <c r="N47" s="1031"/>
      <c r="O47" s="1031"/>
      <c r="P47" s="1032"/>
      <c r="Q47" s="1038"/>
      <c r="R47" s="1039"/>
      <c r="S47" s="1039"/>
      <c r="T47" s="1039"/>
      <c r="U47" s="1039"/>
      <c r="V47" s="1039"/>
      <c r="W47" s="1039"/>
      <c r="X47" s="1039"/>
      <c r="Y47" s="1039"/>
      <c r="Z47" s="1039"/>
      <c r="AA47" s="1039"/>
      <c r="AB47" s="1039"/>
      <c r="AC47" s="1039"/>
      <c r="AD47" s="1039"/>
      <c r="AE47" s="1040"/>
      <c r="AF47" s="1035"/>
      <c r="AG47" s="1036"/>
      <c r="AH47" s="1036"/>
      <c r="AI47" s="1036"/>
      <c r="AJ47" s="1037"/>
      <c r="AK47" s="980"/>
      <c r="AL47" s="971"/>
      <c r="AM47" s="971"/>
      <c r="AN47" s="971"/>
      <c r="AO47" s="971"/>
      <c r="AP47" s="971"/>
      <c r="AQ47" s="971"/>
      <c r="AR47" s="971"/>
      <c r="AS47" s="971"/>
      <c r="AT47" s="971"/>
      <c r="AU47" s="971"/>
      <c r="AV47" s="971"/>
      <c r="AW47" s="971"/>
      <c r="AX47" s="971"/>
      <c r="AY47" s="971"/>
      <c r="AZ47" s="1041"/>
      <c r="BA47" s="1041"/>
      <c r="BB47" s="1041"/>
      <c r="BC47" s="1041"/>
      <c r="BD47" s="1041"/>
      <c r="BE47" s="972"/>
      <c r="BF47" s="972"/>
      <c r="BG47" s="972"/>
      <c r="BH47" s="972"/>
      <c r="BI47" s="973"/>
      <c r="BJ47" s="232"/>
      <c r="BK47" s="232"/>
      <c r="BL47" s="232"/>
      <c r="BM47" s="232"/>
      <c r="BN47" s="232"/>
      <c r="BO47" s="241"/>
      <c r="BP47" s="241"/>
      <c r="BQ47" s="238">
        <v>41</v>
      </c>
      <c r="BR47" s="239"/>
      <c r="BS47" s="992"/>
      <c r="BT47" s="993"/>
      <c r="BU47" s="993"/>
      <c r="BV47" s="993"/>
      <c r="BW47" s="993"/>
      <c r="BX47" s="993"/>
      <c r="BY47" s="993"/>
      <c r="BZ47" s="993"/>
      <c r="CA47" s="993"/>
      <c r="CB47" s="993"/>
      <c r="CC47" s="993"/>
      <c r="CD47" s="993"/>
      <c r="CE47" s="993"/>
      <c r="CF47" s="993"/>
      <c r="CG47" s="1014"/>
      <c r="CH47" s="989"/>
      <c r="CI47" s="990"/>
      <c r="CJ47" s="990"/>
      <c r="CK47" s="990"/>
      <c r="CL47" s="991"/>
      <c r="CM47" s="989"/>
      <c r="CN47" s="990"/>
      <c r="CO47" s="990"/>
      <c r="CP47" s="990"/>
      <c r="CQ47" s="991"/>
      <c r="CR47" s="989"/>
      <c r="CS47" s="990"/>
      <c r="CT47" s="990"/>
      <c r="CU47" s="990"/>
      <c r="CV47" s="991"/>
      <c r="CW47" s="989"/>
      <c r="CX47" s="990"/>
      <c r="CY47" s="990"/>
      <c r="CZ47" s="990"/>
      <c r="DA47" s="991"/>
      <c r="DB47" s="989"/>
      <c r="DC47" s="990"/>
      <c r="DD47" s="990"/>
      <c r="DE47" s="990"/>
      <c r="DF47" s="991"/>
      <c r="DG47" s="989"/>
      <c r="DH47" s="990"/>
      <c r="DI47" s="990"/>
      <c r="DJ47" s="990"/>
      <c r="DK47" s="991"/>
      <c r="DL47" s="989"/>
      <c r="DM47" s="990"/>
      <c r="DN47" s="990"/>
      <c r="DO47" s="990"/>
      <c r="DP47" s="991"/>
      <c r="DQ47" s="989"/>
      <c r="DR47" s="990"/>
      <c r="DS47" s="990"/>
      <c r="DT47" s="990"/>
      <c r="DU47" s="991"/>
      <c r="DV47" s="992"/>
      <c r="DW47" s="993"/>
      <c r="DX47" s="993"/>
      <c r="DY47" s="993"/>
      <c r="DZ47" s="994"/>
      <c r="EA47" s="230"/>
    </row>
    <row r="48" spans="1:131" ht="26.25" customHeight="1" x14ac:dyDescent="0.15">
      <c r="A48" s="238">
        <v>21</v>
      </c>
      <c r="B48" s="1030"/>
      <c r="C48" s="1031"/>
      <c r="D48" s="1031"/>
      <c r="E48" s="1031"/>
      <c r="F48" s="1031"/>
      <c r="G48" s="1031"/>
      <c r="H48" s="1031"/>
      <c r="I48" s="1031"/>
      <c r="J48" s="1031"/>
      <c r="K48" s="1031"/>
      <c r="L48" s="1031"/>
      <c r="M48" s="1031"/>
      <c r="N48" s="1031"/>
      <c r="O48" s="1031"/>
      <c r="P48" s="1032"/>
      <c r="Q48" s="1038"/>
      <c r="R48" s="1039"/>
      <c r="S48" s="1039"/>
      <c r="T48" s="1039"/>
      <c r="U48" s="1039"/>
      <c r="V48" s="1039"/>
      <c r="W48" s="1039"/>
      <c r="X48" s="1039"/>
      <c r="Y48" s="1039"/>
      <c r="Z48" s="1039"/>
      <c r="AA48" s="1039"/>
      <c r="AB48" s="1039"/>
      <c r="AC48" s="1039"/>
      <c r="AD48" s="1039"/>
      <c r="AE48" s="1040"/>
      <c r="AF48" s="1035"/>
      <c r="AG48" s="1036"/>
      <c r="AH48" s="1036"/>
      <c r="AI48" s="1036"/>
      <c r="AJ48" s="1037"/>
      <c r="AK48" s="980"/>
      <c r="AL48" s="971"/>
      <c r="AM48" s="971"/>
      <c r="AN48" s="971"/>
      <c r="AO48" s="971"/>
      <c r="AP48" s="971"/>
      <c r="AQ48" s="971"/>
      <c r="AR48" s="971"/>
      <c r="AS48" s="971"/>
      <c r="AT48" s="971"/>
      <c r="AU48" s="971"/>
      <c r="AV48" s="971"/>
      <c r="AW48" s="971"/>
      <c r="AX48" s="971"/>
      <c r="AY48" s="971"/>
      <c r="AZ48" s="1041"/>
      <c r="BA48" s="1041"/>
      <c r="BB48" s="1041"/>
      <c r="BC48" s="1041"/>
      <c r="BD48" s="1041"/>
      <c r="BE48" s="972"/>
      <c r="BF48" s="972"/>
      <c r="BG48" s="972"/>
      <c r="BH48" s="972"/>
      <c r="BI48" s="973"/>
      <c r="BJ48" s="232"/>
      <c r="BK48" s="232"/>
      <c r="BL48" s="232"/>
      <c r="BM48" s="232"/>
      <c r="BN48" s="232"/>
      <c r="BO48" s="241"/>
      <c r="BP48" s="241"/>
      <c r="BQ48" s="238">
        <v>42</v>
      </c>
      <c r="BR48" s="239"/>
      <c r="BS48" s="992"/>
      <c r="BT48" s="993"/>
      <c r="BU48" s="993"/>
      <c r="BV48" s="993"/>
      <c r="BW48" s="993"/>
      <c r="BX48" s="993"/>
      <c r="BY48" s="993"/>
      <c r="BZ48" s="993"/>
      <c r="CA48" s="993"/>
      <c r="CB48" s="993"/>
      <c r="CC48" s="993"/>
      <c r="CD48" s="993"/>
      <c r="CE48" s="993"/>
      <c r="CF48" s="993"/>
      <c r="CG48" s="1014"/>
      <c r="CH48" s="989"/>
      <c r="CI48" s="990"/>
      <c r="CJ48" s="990"/>
      <c r="CK48" s="990"/>
      <c r="CL48" s="991"/>
      <c r="CM48" s="989"/>
      <c r="CN48" s="990"/>
      <c r="CO48" s="990"/>
      <c r="CP48" s="990"/>
      <c r="CQ48" s="991"/>
      <c r="CR48" s="989"/>
      <c r="CS48" s="990"/>
      <c r="CT48" s="990"/>
      <c r="CU48" s="990"/>
      <c r="CV48" s="991"/>
      <c r="CW48" s="989"/>
      <c r="CX48" s="990"/>
      <c r="CY48" s="990"/>
      <c r="CZ48" s="990"/>
      <c r="DA48" s="991"/>
      <c r="DB48" s="989"/>
      <c r="DC48" s="990"/>
      <c r="DD48" s="990"/>
      <c r="DE48" s="990"/>
      <c r="DF48" s="991"/>
      <c r="DG48" s="989"/>
      <c r="DH48" s="990"/>
      <c r="DI48" s="990"/>
      <c r="DJ48" s="990"/>
      <c r="DK48" s="991"/>
      <c r="DL48" s="989"/>
      <c r="DM48" s="990"/>
      <c r="DN48" s="990"/>
      <c r="DO48" s="990"/>
      <c r="DP48" s="991"/>
      <c r="DQ48" s="989"/>
      <c r="DR48" s="990"/>
      <c r="DS48" s="990"/>
      <c r="DT48" s="990"/>
      <c r="DU48" s="991"/>
      <c r="DV48" s="992"/>
      <c r="DW48" s="993"/>
      <c r="DX48" s="993"/>
      <c r="DY48" s="993"/>
      <c r="DZ48" s="994"/>
      <c r="EA48" s="230"/>
    </row>
    <row r="49" spans="1:131" ht="26.25" customHeight="1" x14ac:dyDescent="0.15">
      <c r="A49" s="238">
        <v>22</v>
      </c>
      <c r="B49" s="1030"/>
      <c r="C49" s="1031"/>
      <c r="D49" s="1031"/>
      <c r="E49" s="1031"/>
      <c r="F49" s="1031"/>
      <c r="G49" s="1031"/>
      <c r="H49" s="1031"/>
      <c r="I49" s="1031"/>
      <c r="J49" s="1031"/>
      <c r="K49" s="1031"/>
      <c r="L49" s="1031"/>
      <c r="M49" s="1031"/>
      <c r="N49" s="1031"/>
      <c r="O49" s="1031"/>
      <c r="P49" s="1032"/>
      <c r="Q49" s="1038"/>
      <c r="R49" s="1039"/>
      <c r="S49" s="1039"/>
      <c r="T49" s="1039"/>
      <c r="U49" s="1039"/>
      <c r="V49" s="1039"/>
      <c r="W49" s="1039"/>
      <c r="X49" s="1039"/>
      <c r="Y49" s="1039"/>
      <c r="Z49" s="1039"/>
      <c r="AA49" s="1039"/>
      <c r="AB49" s="1039"/>
      <c r="AC49" s="1039"/>
      <c r="AD49" s="1039"/>
      <c r="AE49" s="1040"/>
      <c r="AF49" s="1035"/>
      <c r="AG49" s="1036"/>
      <c r="AH49" s="1036"/>
      <c r="AI49" s="1036"/>
      <c r="AJ49" s="1037"/>
      <c r="AK49" s="980"/>
      <c r="AL49" s="971"/>
      <c r="AM49" s="971"/>
      <c r="AN49" s="971"/>
      <c r="AO49" s="971"/>
      <c r="AP49" s="971"/>
      <c r="AQ49" s="971"/>
      <c r="AR49" s="971"/>
      <c r="AS49" s="971"/>
      <c r="AT49" s="971"/>
      <c r="AU49" s="971"/>
      <c r="AV49" s="971"/>
      <c r="AW49" s="971"/>
      <c r="AX49" s="971"/>
      <c r="AY49" s="971"/>
      <c r="AZ49" s="1041"/>
      <c r="BA49" s="1041"/>
      <c r="BB49" s="1041"/>
      <c r="BC49" s="1041"/>
      <c r="BD49" s="1041"/>
      <c r="BE49" s="972"/>
      <c r="BF49" s="972"/>
      <c r="BG49" s="972"/>
      <c r="BH49" s="972"/>
      <c r="BI49" s="973"/>
      <c r="BJ49" s="232"/>
      <c r="BK49" s="232"/>
      <c r="BL49" s="232"/>
      <c r="BM49" s="232"/>
      <c r="BN49" s="232"/>
      <c r="BO49" s="241"/>
      <c r="BP49" s="241"/>
      <c r="BQ49" s="238">
        <v>43</v>
      </c>
      <c r="BR49" s="239"/>
      <c r="BS49" s="992"/>
      <c r="BT49" s="993"/>
      <c r="BU49" s="993"/>
      <c r="BV49" s="993"/>
      <c r="BW49" s="993"/>
      <c r="BX49" s="993"/>
      <c r="BY49" s="993"/>
      <c r="BZ49" s="993"/>
      <c r="CA49" s="993"/>
      <c r="CB49" s="993"/>
      <c r="CC49" s="993"/>
      <c r="CD49" s="993"/>
      <c r="CE49" s="993"/>
      <c r="CF49" s="993"/>
      <c r="CG49" s="1014"/>
      <c r="CH49" s="989"/>
      <c r="CI49" s="990"/>
      <c r="CJ49" s="990"/>
      <c r="CK49" s="990"/>
      <c r="CL49" s="991"/>
      <c r="CM49" s="989"/>
      <c r="CN49" s="990"/>
      <c r="CO49" s="990"/>
      <c r="CP49" s="990"/>
      <c r="CQ49" s="991"/>
      <c r="CR49" s="989"/>
      <c r="CS49" s="990"/>
      <c r="CT49" s="990"/>
      <c r="CU49" s="990"/>
      <c r="CV49" s="991"/>
      <c r="CW49" s="989"/>
      <c r="CX49" s="990"/>
      <c r="CY49" s="990"/>
      <c r="CZ49" s="990"/>
      <c r="DA49" s="991"/>
      <c r="DB49" s="989"/>
      <c r="DC49" s="990"/>
      <c r="DD49" s="990"/>
      <c r="DE49" s="990"/>
      <c r="DF49" s="991"/>
      <c r="DG49" s="989"/>
      <c r="DH49" s="990"/>
      <c r="DI49" s="990"/>
      <c r="DJ49" s="990"/>
      <c r="DK49" s="991"/>
      <c r="DL49" s="989"/>
      <c r="DM49" s="990"/>
      <c r="DN49" s="990"/>
      <c r="DO49" s="990"/>
      <c r="DP49" s="991"/>
      <c r="DQ49" s="989"/>
      <c r="DR49" s="990"/>
      <c r="DS49" s="990"/>
      <c r="DT49" s="990"/>
      <c r="DU49" s="991"/>
      <c r="DV49" s="992"/>
      <c r="DW49" s="993"/>
      <c r="DX49" s="993"/>
      <c r="DY49" s="993"/>
      <c r="DZ49" s="994"/>
      <c r="EA49" s="230"/>
    </row>
    <row r="50" spans="1:131" ht="26.25" customHeight="1" x14ac:dyDescent="0.15">
      <c r="A50" s="238">
        <v>23</v>
      </c>
      <c r="B50" s="1030"/>
      <c r="C50" s="1031"/>
      <c r="D50" s="1031"/>
      <c r="E50" s="1031"/>
      <c r="F50" s="1031"/>
      <c r="G50" s="1031"/>
      <c r="H50" s="1031"/>
      <c r="I50" s="1031"/>
      <c r="J50" s="1031"/>
      <c r="K50" s="1031"/>
      <c r="L50" s="1031"/>
      <c r="M50" s="1031"/>
      <c r="N50" s="1031"/>
      <c r="O50" s="1031"/>
      <c r="P50" s="1032"/>
      <c r="Q50" s="1033"/>
      <c r="R50" s="1025"/>
      <c r="S50" s="1025"/>
      <c r="T50" s="1025"/>
      <c r="U50" s="1025"/>
      <c r="V50" s="1025"/>
      <c r="W50" s="1025"/>
      <c r="X50" s="1025"/>
      <c r="Y50" s="1025"/>
      <c r="Z50" s="1025"/>
      <c r="AA50" s="1025"/>
      <c r="AB50" s="1025"/>
      <c r="AC50" s="1025"/>
      <c r="AD50" s="1025"/>
      <c r="AE50" s="1034"/>
      <c r="AF50" s="1035"/>
      <c r="AG50" s="1036"/>
      <c r="AH50" s="1036"/>
      <c r="AI50" s="1036"/>
      <c r="AJ50" s="1037"/>
      <c r="AK50" s="1024"/>
      <c r="AL50" s="1025"/>
      <c r="AM50" s="1025"/>
      <c r="AN50" s="1025"/>
      <c r="AO50" s="1025"/>
      <c r="AP50" s="1025"/>
      <c r="AQ50" s="1025"/>
      <c r="AR50" s="1025"/>
      <c r="AS50" s="1025"/>
      <c r="AT50" s="1025"/>
      <c r="AU50" s="1025"/>
      <c r="AV50" s="1025"/>
      <c r="AW50" s="1025"/>
      <c r="AX50" s="1025"/>
      <c r="AY50" s="1025"/>
      <c r="AZ50" s="1026"/>
      <c r="BA50" s="1026"/>
      <c r="BB50" s="1026"/>
      <c r="BC50" s="1026"/>
      <c r="BD50" s="1026"/>
      <c r="BE50" s="972"/>
      <c r="BF50" s="972"/>
      <c r="BG50" s="972"/>
      <c r="BH50" s="972"/>
      <c r="BI50" s="973"/>
      <c r="BJ50" s="232"/>
      <c r="BK50" s="232"/>
      <c r="BL50" s="232"/>
      <c r="BM50" s="232"/>
      <c r="BN50" s="232"/>
      <c r="BO50" s="241"/>
      <c r="BP50" s="241"/>
      <c r="BQ50" s="238">
        <v>44</v>
      </c>
      <c r="BR50" s="239"/>
      <c r="BS50" s="992"/>
      <c r="BT50" s="993"/>
      <c r="BU50" s="993"/>
      <c r="BV50" s="993"/>
      <c r="BW50" s="993"/>
      <c r="BX50" s="993"/>
      <c r="BY50" s="993"/>
      <c r="BZ50" s="993"/>
      <c r="CA50" s="993"/>
      <c r="CB50" s="993"/>
      <c r="CC50" s="993"/>
      <c r="CD50" s="993"/>
      <c r="CE50" s="993"/>
      <c r="CF50" s="993"/>
      <c r="CG50" s="1014"/>
      <c r="CH50" s="989"/>
      <c r="CI50" s="990"/>
      <c r="CJ50" s="990"/>
      <c r="CK50" s="990"/>
      <c r="CL50" s="991"/>
      <c r="CM50" s="989"/>
      <c r="CN50" s="990"/>
      <c r="CO50" s="990"/>
      <c r="CP50" s="990"/>
      <c r="CQ50" s="991"/>
      <c r="CR50" s="989"/>
      <c r="CS50" s="990"/>
      <c r="CT50" s="990"/>
      <c r="CU50" s="990"/>
      <c r="CV50" s="991"/>
      <c r="CW50" s="989"/>
      <c r="CX50" s="990"/>
      <c r="CY50" s="990"/>
      <c r="CZ50" s="990"/>
      <c r="DA50" s="991"/>
      <c r="DB50" s="989"/>
      <c r="DC50" s="990"/>
      <c r="DD50" s="990"/>
      <c r="DE50" s="990"/>
      <c r="DF50" s="991"/>
      <c r="DG50" s="989"/>
      <c r="DH50" s="990"/>
      <c r="DI50" s="990"/>
      <c r="DJ50" s="990"/>
      <c r="DK50" s="991"/>
      <c r="DL50" s="989"/>
      <c r="DM50" s="990"/>
      <c r="DN50" s="990"/>
      <c r="DO50" s="990"/>
      <c r="DP50" s="991"/>
      <c r="DQ50" s="989"/>
      <c r="DR50" s="990"/>
      <c r="DS50" s="990"/>
      <c r="DT50" s="990"/>
      <c r="DU50" s="991"/>
      <c r="DV50" s="992"/>
      <c r="DW50" s="993"/>
      <c r="DX50" s="993"/>
      <c r="DY50" s="993"/>
      <c r="DZ50" s="994"/>
      <c r="EA50" s="230"/>
    </row>
    <row r="51" spans="1:131" ht="26.25" customHeight="1" x14ac:dyDescent="0.15">
      <c r="A51" s="238">
        <v>24</v>
      </c>
      <c r="B51" s="1030"/>
      <c r="C51" s="1031"/>
      <c r="D51" s="1031"/>
      <c r="E51" s="1031"/>
      <c r="F51" s="1031"/>
      <c r="G51" s="1031"/>
      <c r="H51" s="1031"/>
      <c r="I51" s="1031"/>
      <c r="J51" s="1031"/>
      <c r="K51" s="1031"/>
      <c r="L51" s="1031"/>
      <c r="M51" s="1031"/>
      <c r="N51" s="1031"/>
      <c r="O51" s="1031"/>
      <c r="P51" s="1032"/>
      <c r="Q51" s="1033"/>
      <c r="R51" s="1025"/>
      <c r="S51" s="1025"/>
      <c r="T51" s="1025"/>
      <c r="U51" s="1025"/>
      <c r="V51" s="1025"/>
      <c r="W51" s="1025"/>
      <c r="X51" s="1025"/>
      <c r="Y51" s="1025"/>
      <c r="Z51" s="1025"/>
      <c r="AA51" s="1025"/>
      <c r="AB51" s="1025"/>
      <c r="AC51" s="1025"/>
      <c r="AD51" s="1025"/>
      <c r="AE51" s="1034"/>
      <c r="AF51" s="1035"/>
      <c r="AG51" s="1036"/>
      <c r="AH51" s="1036"/>
      <c r="AI51" s="1036"/>
      <c r="AJ51" s="1037"/>
      <c r="AK51" s="1024"/>
      <c r="AL51" s="1025"/>
      <c r="AM51" s="1025"/>
      <c r="AN51" s="1025"/>
      <c r="AO51" s="1025"/>
      <c r="AP51" s="1025"/>
      <c r="AQ51" s="1025"/>
      <c r="AR51" s="1025"/>
      <c r="AS51" s="1025"/>
      <c r="AT51" s="1025"/>
      <c r="AU51" s="1025"/>
      <c r="AV51" s="1025"/>
      <c r="AW51" s="1025"/>
      <c r="AX51" s="1025"/>
      <c r="AY51" s="1025"/>
      <c r="AZ51" s="1026"/>
      <c r="BA51" s="1026"/>
      <c r="BB51" s="1026"/>
      <c r="BC51" s="1026"/>
      <c r="BD51" s="1026"/>
      <c r="BE51" s="972"/>
      <c r="BF51" s="972"/>
      <c r="BG51" s="972"/>
      <c r="BH51" s="972"/>
      <c r="BI51" s="973"/>
      <c r="BJ51" s="232"/>
      <c r="BK51" s="232"/>
      <c r="BL51" s="232"/>
      <c r="BM51" s="232"/>
      <c r="BN51" s="232"/>
      <c r="BO51" s="241"/>
      <c r="BP51" s="241"/>
      <c r="BQ51" s="238">
        <v>45</v>
      </c>
      <c r="BR51" s="239"/>
      <c r="BS51" s="992"/>
      <c r="BT51" s="993"/>
      <c r="BU51" s="993"/>
      <c r="BV51" s="993"/>
      <c r="BW51" s="993"/>
      <c r="BX51" s="993"/>
      <c r="BY51" s="993"/>
      <c r="BZ51" s="993"/>
      <c r="CA51" s="993"/>
      <c r="CB51" s="993"/>
      <c r="CC51" s="993"/>
      <c r="CD51" s="993"/>
      <c r="CE51" s="993"/>
      <c r="CF51" s="993"/>
      <c r="CG51" s="1014"/>
      <c r="CH51" s="989"/>
      <c r="CI51" s="990"/>
      <c r="CJ51" s="990"/>
      <c r="CK51" s="990"/>
      <c r="CL51" s="991"/>
      <c r="CM51" s="989"/>
      <c r="CN51" s="990"/>
      <c r="CO51" s="990"/>
      <c r="CP51" s="990"/>
      <c r="CQ51" s="991"/>
      <c r="CR51" s="989"/>
      <c r="CS51" s="990"/>
      <c r="CT51" s="990"/>
      <c r="CU51" s="990"/>
      <c r="CV51" s="991"/>
      <c r="CW51" s="989"/>
      <c r="CX51" s="990"/>
      <c r="CY51" s="990"/>
      <c r="CZ51" s="990"/>
      <c r="DA51" s="991"/>
      <c r="DB51" s="989"/>
      <c r="DC51" s="990"/>
      <c r="DD51" s="990"/>
      <c r="DE51" s="990"/>
      <c r="DF51" s="991"/>
      <c r="DG51" s="989"/>
      <c r="DH51" s="990"/>
      <c r="DI51" s="990"/>
      <c r="DJ51" s="990"/>
      <c r="DK51" s="991"/>
      <c r="DL51" s="989"/>
      <c r="DM51" s="990"/>
      <c r="DN51" s="990"/>
      <c r="DO51" s="990"/>
      <c r="DP51" s="991"/>
      <c r="DQ51" s="989"/>
      <c r="DR51" s="990"/>
      <c r="DS51" s="990"/>
      <c r="DT51" s="990"/>
      <c r="DU51" s="991"/>
      <c r="DV51" s="992"/>
      <c r="DW51" s="993"/>
      <c r="DX51" s="993"/>
      <c r="DY51" s="993"/>
      <c r="DZ51" s="994"/>
      <c r="EA51" s="230"/>
    </row>
    <row r="52" spans="1:131" ht="26.25" customHeight="1" x14ac:dyDescent="0.15">
      <c r="A52" s="238">
        <v>25</v>
      </c>
      <c r="B52" s="1030"/>
      <c r="C52" s="1031"/>
      <c r="D52" s="1031"/>
      <c r="E52" s="1031"/>
      <c r="F52" s="1031"/>
      <c r="G52" s="1031"/>
      <c r="H52" s="1031"/>
      <c r="I52" s="1031"/>
      <c r="J52" s="1031"/>
      <c r="K52" s="1031"/>
      <c r="L52" s="1031"/>
      <c r="M52" s="1031"/>
      <c r="N52" s="1031"/>
      <c r="O52" s="1031"/>
      <c r="P52" s="1032"/>
      <c r="Q52" s="1033"/>
      <c r="R52" s="1025"/>
      <c r="S52" s="1025"/>
      <c r="T52" s="1025"/>
      <c r="U52" s="1025"/>
      <c r="V52" s="1025"/>
      <c r="W52" s="1025"/>
      <c r="X52" s="1025"/>
      <c r="Y52" s="1025"/>
      <c r="Z52" s="1025"/>
      <c r="AA52" s="1025"/>
      <c r="AB52" s="1025"/>
      <c r="AC52" s="1025"/>
      <c r="AD52" s="1025"/>
      <c r="AE52" s="1034"/>
      <c r="AF52" s="1035"/>
      <c r="AG52" s="1036"/>
      <c r="AH52" s="1036"/>
      <c r="AI52" s="1036"/>
      <c r="AJ52" s="1037"/>
      <c r="AK52" s="1024"/>
      <c r="AL52" s="1025"/>
      <c r="AM52" s="1025"/>
      <c r="AN52" s="1025"/>
      <c r="AO52" s="1025"/>
      <c r="AP52" s="1025"/>
      <c r="AQ52" s="1025"/>
      <c r="AR52" s="1025"/>
      <c r="AS52" s="1025"/>
      <c r="AT52" s="1025"/>
      <c r="AU52" s="1025"/>
      <c r="AV52" s="1025"/>
      <c r="AW52" s="1025"/>
      <c r="AX52" s="1025"/>
      <c r="AY52" s="1025"/>
      <c r="AZ52" s="1026"/>
      <c r="BA52" s="1026"/>
      <c r="BB52" s="1026"/>
      <c r="BC52" s="1026"/>
      <c r="BD52" s="1026"/>
      <c r="BE52" s="972"/>
      <c r="BF52" s="972"/>
      <c r="BG52" s="972"/>
      <c r="BH52" s="972"/>
      <c r="BI52" s="973"/>
      <c r="BJ52" s="232"/>
      <c r="BK52" s="232"/>
      <c r="BL52" s="232"/>
      <c r="BM52" s="232"/>
      <c r="BN52" s="232"/>
      <c r="BO52" s="241"/>
      <c r="BP52" s="241"/>
      <c r="BQ52" s="238">
        <v>46</v>
      </c>
      <c r="BR52" s="239"/>
      <c r="BS52" s="992"/>
      <c r="BT52" s="993"/>
      <c r="BU52" s="993"/>
      <c r="BV52" s="993"/>
      <c r="BW52" s="993"/>
      <c r="BX52" s="993"/>
      <c r="BY52" s="993"/>
      <c r="BZ52" s="993"/>
      <c r="CA52" s="993"/>
      <c r="CB52" s="993"/>
      <c r="CC52" s="993"/>
      <c r="CD52" s="993"/>
      <c r="CE52" s="993"/>
      <c r="CF52" s="993"/>
      <c r="CG52" s="1014"/>
      <c r="CH52" s="989"/>
      <c r="CI52" s="990"/>
      <c r="CJ52" s="990"/>
      <c r="CK52" s="990"/>
      <c r="CL52" s="991"/>
      <c r="CM52" s="989"/>
      <c r="CN52" s="990"/>
      <c r="CO52" s="990"/>
      <c r="CP52" s="990"/>
      <c r="CQ52" s="991"/>
      <c r="CR52" s="989"/>
      <c r="CS52" s="990"/>
      <c r="CT52" s="990"/>
      <c r="CU52" s="990"/>
      <c r="CV52" s="991"/>
      <c r="CW52" s="989"/>
      <c r="CX52" s="990"/>
      <c r="CY52" s="990"/>
      <c r="CZ52" s="990"/>
      <c r="DA52" s="991"/>
      <c r="DB52" s="989"/>
      <c r="DC52" s="990"/>
      <c r="DD52" s="990"/>
      <c r="DE52" s="990"/>
      <c r="DF52" s="991"/>
      <c r="DG52" s="989"/>
      <c r="DH52" s="990"/>
      <c r="DI52" s="990"/>
      <c r="DJ52" s="990"/>
      <c r="DK52" s="991"/>
      <c r="DL52" s="989"/>
      <c r="DM52" s="990"/>
      <c r="DN52" s="990"/>
      <c r="DO52" s="990"/>
      <c r="DP52" s="991"/>
      <c r="DQ52" s="989"/>
      <c r="DR52" s="990"/>
      <c r="DS52" s="990"/>
      <c r="DT52" s="990"/>
      <c r="DU52" s="991"/>
      <c r="DV52" s="992"/>
      <c r="DW52" s="993"/>
      <c r="DX52" s="993"/>
      <c r="DY52" s="993"/>
      <c r="DZ52" s="994"/>
      <c r="EA52" s="230"/>
    </row>
    <row r="53" spans="1:131" ht="26.25" customHeight="1" x14ac:dyDescent="0.15">
      <c r="A53" s="238">
        <v>26</v>
      </c>
      <c r="B53" s="1030"/>
      <c r="C53" s="1031"/>
      <c r="D53" s="1031"/>
      <c r="E53" s="1031"/>
      <c r="F53" s="1031"/>
      <c r="G53" s="1031"/>
      <c r="H53" s="1031"/>
      <c r="I53" s="1031"/>
      <c r="J53" s="1031"/>
      <c r="K53" s="1031"/>
      <c r="L53" s="1031"/>
      <c r="M53" s="1031"/>
      <c r="N53" s="1031"/>
      <c r="O53" s="1031"/>
      <c r="P53" s="1032"/>
      <c r="Q53" s="1033"/>
      <c r="R53" s="1025"/>
      <c r="S53" s="1025"/>
      <c r="T53" s="1025"/>
      <c r="U53" s="1025"/>
      <c r="V53" s="1025"/>
      <c r="W53" s="1025"/>
      <c r="X53" s="1025"/>
      <c r="Y53" s="1025"/>
      <c r="Z53" s="1025"/>
      <c r="AA53" s="1025"/>
      <c r="AB53" s="1025"/>
      <c r="AC53" s="1025"/>
      <c r="AD53" s="1025"/>
      <c r="AE53" s="1034"/>
      <c r="AF53" s="1035"/>
      <c r="AG53" s="1036"/>
      <c r="AH53" s="1036"/>
      <c r="AI53" s="1036"/>
      <c r="AJ53" s="1037"/>
      <c r="AK53" s="1024"/>
      <c r="AL53" s="1025"/>
      <c r="AM53" s="1025"/>
      <c r="AN53" s="1025"/>
      <c r="AO53" s="1025"/>
      <c r="AP53" s="1025"/>
      <c r="AQ53" s="1025"/>
      <c r="AR53" s="1025"/>
      <c r="AS53" s="1025"/>
      <c r="AT53" s="1025"/>
      <c r="AU53" s="1025"/>
      <c r="AV53" s="1025"/>
      <c r="AW53" s="1025"/>
      <c r="AX53" s="1025"/>
      <c r="AY53" s="1025"/>
      <c r="AZ53" s="1026"/>
      <c r="BA53" s="1026"/>
      <c r="BB53" s="1026"/>
      <c r="BC53" s="1026"/>
      <c r="BD53" s="1026"/>
      <c r="BE53" s="972"/>
      <c r="BF53" s="972"/>
      <c r="BG53" s="972"/>
      <c r="BH53" s="972"/>
      <c r="BI53" s="973"/>
      <c r="BJ53" s="232"/>
      <c r="BK53" s="232"/>
      <c r="BL53" s="232"/>
      <c r="BM53" s="232"/>
      <c r="BN53" s="232"/>
      <c r="BO53" s="241"/>
      <c r="BP53" s="241"/>
      <c r="BQ53" s="238">
        <v>47</v>
      </c>
      <c r="BR53" s="239"/>
      <c r="BS53" s="992"/>
      <c r="BT53" s="993"/>
      <c r="BU53" s="993"/>
      <c r="BV53" s="993"/>
      <c r="BW53" s="993"/>
      <c r="BX53" s="993"/>
      <c r="BY53" s="993"/>
      <c r="BZ53" s="993"/>
      <c r="CA53" s="993"/>
      <c r="CB53" s="993"/>
      <c r="CC53" s="993"/>
      <c r="CD53" s="993"/>
      <c r="CE53" s="993"/>
      <c r="CF53" s="993"/>
      <c r="CG53" s="1014"/>
      <c r="CH53" s="989"/>
      <c r="CI53" s="990"/>
      <c r="CJ53" s="990"/>
      <c r="CK53" s="990"/>
      <c r="CL53" s="991"/>
      <c r="CM53" s="989"/>
      <c r="CN53" s="990"/>
      <c r="CO53" s="990"/>
      <c r="CP53" s="990"/>
      <c r="CQ53" s="991"/>
      <c r="CR53" s="989"/>
      <c r="CS53" s="990"/>
      <c r="CT53" s="990"/>
      <c r="CU53" s="990"/>
      <c r="CV53" s="991"/>
      <c r="CW53" s="989"/>
      <c r="CX53" s="990"/>
      <c r="CY53" s="990"/>
      <c r="CZ53" s="990"/>
      <c r="DA53" s="991"/>
      <c r="DB53" s="989"/>
      <c r="DC53" s="990"/>
      <c r="DD53" s="990"/>
      <c r="DE53" s="990"/>
      <c r="DF53" s="991"/>
      <c r="DG53" s="989"/>
      <c r="DH53" s="990"/>
      <c r="DI53" s="990"/>
      <c r="DJ53" s="990"/>
      <c r="DK53" s="991"/>
      <c r="DL53" s="989"/>
      <c r="DM53" s="990"/>
      <c r="DN53" s="990"/>
      <c r="DO53" s="990"/>
      <c r="DP53" s="991"/>
      <c r="DQ53" s="989"/>
      <c r="DR53" s="990"/>
      <c r="DS53" s="990"/>
      <c r="DT53" s="990"/>
      <c r="DU53" s="991"/>
      <c r="DV53" s="992"/>
      <c r="DW53" s="993"/>
      <c r="DX53" s="993"/>
      <c r="DY53" s="993"/>
      <c r="DZ53" s="994"/>
      <c r="EA53" s="230"/>
    </row>
    <row r="54" spans="1:131" ht="26.25" customHeight="1" x14ac:dyDescent="0.15">
      <c r="A54" s="238">
        <v>27</v>
      </c>
      <c r="B54" s="1030"/>
      <c r="C54" s="1031"/>
      <c r="D54" s="1031"/>
      <c r="E54" s="1031"/>
      <c r="F54" s="1031"/>
      <c r="G54" s="1031"/>
      <c r="H54" s="1031"/>
      <c r="I54" s="1031"/>
      <c r="J54" s="1031"/>
      <c r="K54" s="1031"/>
      <c r="L54" s="1031"/>
      <c r="M54" s="1031"/>
      <c r="N54" s="1031"/>
      <c r="O54" s="1031"/>
      <c r="P54" s="1032"/>
      <c r="Q54" s="1033"/>
      <c r="R54" s="1025"/>
      <c r="S54" s="1025"/>
      <c r="T54" s="1025"/>
      <c r="U54" s="1025"/>
      <c r="V54" s="1025"/>
      <c r="W54" s="1025"/>
      <c r="X54" s="1025"/>
      <c r="Y54" s="1025"/>
      <c r="Z54" s="1025"/>
      <c r="AA54" s="1025"/>
      <c r="AB54" s="1025"/>
      <c r="AC54" s="1025"/>
      <c r="AD54" s="1025"/>
      <c r="AE54" s="1034"/>
      <c r="AF54" s="1035"/>
      <c r="AG54" s="1036"/>
      <c r="AH54" s="1036"/>
      <c r="AI54" s="1036"/>
      <c r="AJ54" s="1037"/>
      <c r="AK54" s="1024"/>
      <c r="AL54" s="1025"/>
      <c r="AM54" s="1025"/>
      <c r="AN54" s="1025"/>
      <c r="AO54" s="1025"/>
      <c r="AP54" s="1025"/>
      <c r="AQ54" s="1025"/>
      <c r="AR54" s="1025"/>
      <c r="AS54" s="1025"/>
      <c r="AT54" s="1025"/>
      <c r="AU54" s="1025"/>
      <c r="AV54" s="1025"/>
      <c r="AW54" s="1025"/>
      <c r="AX54" s="1025"/>
      <c r="AY54" s="1025"/>
      <c r="AZ54" s="1026"/>
      <c r="BA54" s="1026"/>
      <c r="BB54" s="1026"/>
      <c r="BC54" s="1026"/>
      <c r="BD54" s="1026"/>
      <c r="BE54" s="972"/>
      <c r="BF54" s="972"/>
      <c r="BG54" s="972"/>
      <c r="BH54" s="972"/>
      <c r="BI54" s="973"/>
      <c r="BJ54" s="232"/>
      <c r="BK54" s="232"/>
      <c r="BL54" s="232"/>
      <c r="BM54" s="232"/>
      <c r="BN54" s="232"/>
      <c r="BO54" s="241"/>
      <c r="BP54" s="241"/>
      <c r="BQ54" s="238">
        <v>48</v>
      </c>
      <c r="BR54" s="239"/>
      <c r="BS54" s="992"/>
      <c r="BT54" s="993"/>
      <c r="BU54" s="993"/>
      <c r="BV54" s="993"/>
      <c r="BW54" s="993"/>
      <c r="BX54" s="993"/>
      <c r="BY54" s="993"/>
      <c r="BZ54" s="993"/>
      <c r="CA54" s="993"/>
      <c r="CB54" s="993"/>
      <c r="CC54" s="993"/>
      <c r="CD54" s="993"/>
      <c r="CE54" s="993"/>
      <c r="CF54" s="993"/>
      <c r="CG54" s="1014"/>
      <c r="CH54" s="989"/>
      <c r="CI54" s="990"/>
      <c r="CJ54" s="990"/>
      <c r="CK54" s="990"/>
      <c r="CL54" s="991"/>
      <c r="CM54" s="989"/>
      <c r="CN54" s="990"/>
      <c r="CO54" s="990"/>
      <c r="CP54" s="990"/>
      <c r="CQ54" s="991"/>
      <c r="CR54" s="989"/>
      <c r="CS54" s="990"/>
      <c r="CT54" s="990"/>
      <c r="CU54" s="990"/>
      <c r="CV54" s="991"/>
      <c r="CW54" s="989"/>
      <c r="CX54" s="990"/>
      <c r="CY54" s="990"/>
      <c r="CZ54" s="990"/>
      <c r="DA54" s="991"/>
      <c r="DB54" s="989"/>
      <c r="DC54" s="990"/>
      <c r="DD54" s="990"/>
      <c r="DE54" s="990"/>
      <c r="DF54" s="991"/>
      <c r="DG54" s="989"/>
      <c r="DH54" s="990"/>
      <c r="DI54" s="990"/>
      <c r="DJ54" s="990"/>
      <c r="DK54" s="991"/>
      <c r="DL54" s="989"/>
      <c r="DM54" s="990"/>
      <c r="DN54" s="990"/>
      <c r="DO54" s="990"/>
      <c r="DP54" s="991"/>
      <c r="DQ54" s="989"/>
      <c r="DR54" s="990"/>
      <c r="DS54" s="990"/>
      <c r="DT54" s="990"/>
      <c r="DU54" s="991"/>
      <c r="DV54" s="992"/>
      <c r="DW54" s="993"/>
      <c r="DX54" s="993"/>
      <c r="DY54" s="993"/>
      <c r="DZ54" s="994"/>
      <c r="EA54" s="230"/>
    </row>
    <row r="55" spans="1:131" ht="26.25" customHeight="1" x14ac:dyDescent="0.15">
      <c r="A55" s="238">
        <v>28</v>
      </c>
      <c r="B55" s="1030"/>
      <c r="C55" s="1031"/>
      <c r="D55" s="1031"/>
      <c r="E55" s="1031"/>
      <c r="F55" s="1031"/>
      <c r="G55" s="1031"/>
      <c r="H55" s="1031"/>
      <c r="I55" s="1031"/>
      <c r="J55" s="1031"/>
      <c r="K55" s="1031"/>
      <c r="L55" s="1031"/>
      <c r="M55" s="1031"/>
      <c r="N55" s="1031"/>
      <c r="O55" s="1031"/>
      <c r="P55" s="1032"/>
      <c r="Q55" s="1033"/>
      <c r="R55" s="1025"/>
      <c r="S55" s="1025"/>
      <c r="T55" s="1025"/>
      <c r="U55" s="1025"/>
      <c r="V55" s="1025"/>
      <c r="W55" s="1025"/>
      <c r="X55" s="1025"/>
      <c r="Y55" s="1025"/>
      <c r="Z55" s="1025"/>
      <c r="AA55" s="1025"/>
      <c r="AB55" s="1025"/>
      <c r="AC55" s="1025"/>
      <c r="AD55" s="1025"/>
      <c r="AE55" s="1034"/>
      <c r="AF55" s="1035"/>
      <c r="AG55" s="1036"/>
      <c r="AH55" s="1036"/>
      <c r="AI55" s="1036"/>
      <c r="AJ55" s="1037"/>
      <c r="AK55" s="1024"/>
      <c r="AL55" s="1025"/>
      <c r="AM55" s="1025"/>
      <c r="AN55" s="1025"/>
      <c r="AO55" s="1025"/>
      <c r="AP55" s="1025"/>
      <c r="AQ55" s="1025"/>
      <c r="AR55" s="1025"/>
      <c r="AS55" s="1025"/>
      <c r="AT55" s="1025"/>
      <c r="AU55" s="1025"/>
      <c r="AV55" s="1025"/>
      <c r="AW55" s="1025"/>
      <c r="AX55" s="1025"/>
      <c r="AY55" s="1025"/>
      <c r="AZ55" s="1026"/>
      <c r="BA55" s="1026"/>
      <c r="BB55" s="1026"/>
      <c r="BC55" s="1026"/>
      <c r="BD55" s="1026"/>
      <c r="BE55" s="972"/>
      <c r="BF55" s="972"/>
      <c r="BG55" s="972"/>
      <c r="BH55" s="972"/>
      <c r="BI55" s="973"/>
      <c r="BJ55" s="232"/>
      <c r="BK55" s="232"/>
      <c r="BL55" s="232"/>
      <c r="BM55" s="232"/>
      <c r="BN55" s="232"/>
      <c r="BO55" s="241"/>
      <c r="BP55" s="241"/>
      <c r="BQ55" s="238">
        <v>49</v>
      </c>
      <c r="BR55" s="239"/>
      <c r="BS55" s="992"/>
      <c r="BT55" s="993"/>
      <c r="BU55" s="993"/>
      <c r="BV55" s="993"/>
      <c r="BW55" s="993"/>
      <c r="BX55" s="993"/>
      <c r="BY55" s="993"/>
      <c r="BZ55" s="993"/>
      <c r="CA55" s="993"/>
      <c r="CB55" s="993"/>
      <c r="CC55" s="993"/>
      <c r="CD55" s="993"/>
      <c r="CE55" s="993"/>
      <c r="CF55" s="993"/>
      <c r="CG55" s="1014"/>
      <c r="CH55" s="989"/>
      <c r="CI55" s="990"/>
      <c r="CJ55" s="990"/>
      <c r="CK55" s="990"/>
      <c r="CL55" s="991"/>
      <c r="CM55" s="989"/>
      <c r="CN55" s="990"/>
      <c r="CO55" s="990"/>
      <c r="CP55" s="990"/>
      <c r="CQ55" s="991"/>
      <c r="CR55" s="989"/>
      <c r="CS55" s="990"/>
      <c r="CT55" s="990"/>
      <c r="CU55" s="990"/>
      <c r="CV55" s="991"/>
      <c r="CW55" s="989"/>
      <c r="CX55" s="990"/>
      <c r="CY55" s="990"/>
      <c r="CZ55" s="990"/>
      <c r="DA55" s="991"/>
      <c r="DB55" s="989"/>
      <c r="DC55" s="990"/>
      <c r="DD55" s="990"/>
      <c r="DE55" s="990"/>
      <c r="DF55" s="991"/>
      <c r="DG55" s="989"/>
      <c r="DH55" s="990"/>
      <c r="DI55" s="990"/>
      <c r="DJ55" s="990"/>
      <c r="DK55" s="991"/>
      <c r="DL55" s="989"/>
      <c r="DM55" s="990"/>
      <c r="DN55" s="990"/>
      <c r="DO55" s="990"/>
      <c r="DP55" s="991"/>
      <c r="DQ55" s="989"/>
      <c r="DR55" s="990"/>
      <c r="DS55" s="990"/>
      <c r="DT55" s="990"/>
      <c r="DU55" s="991"/>
      <c r="DV55" s="992"/>
      <c r="DW55" s="993"/>
      <c r="DX55" s="993"/>
      <c r="DY55" s="993"/>
      <c r="DZ55" s="994"/>
      <c r="EA55" s="230"/>
    </row>
    <row r="56" spans="1:131" ht="26.25" customHeight="1" x14ac:dyDescent="0.15">
      <c r="A56" s="238">
        <v>29</v>
      </c>
      <c r="B56" s="1030"/>
      <c r="C56" s="1031"/>
      <c r="D56" s="1031"/>
      <c r="E56" s="1031"/>
      <c r="F56" s="1031"/>
      <c r="G56" s="1031"/>
      <c r="H56" s="1031"/>
      <c r="I56" s="1031"/>
      <c r="J56" s="1031"/>
      <c r="K56" s="1031"/>
      <c r="L56" s="1031"/>
      <c r="M56" s="1031"/>
      <c r="N56" s="1031"/>
      <c r="O56" s="1031"/>
      <c r="P56" s="1032"/>
      <c r="Q56" s="1033"/>
      <c r="R56" s="1025"/>
      <c r="S56" s="1025"/>
      <c r="T56" s="1025"/>
      <c r="U56" s="1025"/>
      <c r="V56" s="1025"/>
      <c r="W56" s="1025"/>
      <c r="X56" s="1025"/>
      <c r="Y56" s="1025"/>
      <c r="Z56" s="1025"/>
      <c r="AA56" s="1025"/>
      <c r="AB56" s="1025"/>
      <c r="AC56" s="1025"/>
      <c r="AD56" s="1025"/>
      <c r="AE56" s="1034"/>
      <c r="AF56" s="1035"/>
      <c r="AG56" s="1036"/>
      <c r="AH56" s="1036"/>
      <c r="AI56" s="1036"/>
      <c r="AJ56" s="1037"/>
      <c r="AK56" s="1024"/>
      <c r="AL56" s="1025"/>
      <c r="AM56" s="1025"/>
      <c r="AN56" s="1025"/>
      <c r="AO56" s="1025"/>
      <c r="AP56" s="1025"/>
      <c r="AQ56" s="1025"/>
      <c r="AR56" s="1025"/>
      <c r="AS56" s="1025"/>
      <c r="AT56" s="1025"/>
      <c r="AU56" s="1025"/>
      <c r="AV56" s="1025"/>
      <c r="AW56" s="1025"/>
      <c r="AX56" s="1025"/>
      <c r="AY56" s="1025"/>
      <c r="AZ56" s="1026"/>
      <c r="BA56" s="1026"/>
      <c r="BB56" s="1026"/>
      <c r="BC56" s="1026"/>
      <c r="BD56" s="1026"/>
      <c r="BE56" s="972"/>
      <c r="BF56" s="972"/>
      <c r="BG56" s="972"/>
      <c r="BH56" s="972"/>
      <c r="BI56" s="973"/>
      <c r="BJ56" s="232"/>
      <c r="BK56" s="232"/>
      <c r="BL56" s="232"/>
      <c r="BM56" s="232"/>
      <c r="BN56" s="232"/>
      <c r="BO56" s="241"/>
      <c r="BP56" s="241"/>
      <c r="BQ56" s="238">
        <v>50</v>
      </c>
      <c r="BR56" s="239"/>
      <c r="BS56" s="992"/>
      <c r="BT56" s="993"/>
      <c r="BU56" s="993"/>
      <c r="BV56" s="993"/>
      <c r="BW56" s="993"/>
      <c r="BX56" s="993"/>
      <c r="BY56" s="993"/>
      <c r="BZ56" s="993"/>
      <c r="CA56" s="993"/>
      <c r="CB56" s="993"/>
      <c r="CC56" s="993"/>
      <c r="CD56" s="993"/>
      <c r="CE56" s="993"/>
      <c r="CF56" s="993"/>
      <c r="CG56" s="1014"/>
      <c r="CH56" s="989"/>
      <c r="CI56" s="990"/>
      <c r="CJ56" s="990"/>
      <c r="CK56" s="990"/>
      <c r="CL56" s="991"/>
      <c r="CM56" s="989"/>
      <c r="CN56" s="990"/>
      <c r="CO56" s="990"/>
      <c r="CP56" s="990"/>
      <c r="CQ56" s="991"/>
      <c r="CR56" s="989"/>
      <c r="CS56" s="990"/>
      <c r="CT56" s="990"/>
      <c r="CU56" s="990"/>
      <c r="CV56" s="991"/>
      <c r="CW56" s="989"/>
      <c r="CX56" s="990"/>
      <c r="CY56" s="990"/>
      <c r="CZ56" s="990"/>
      <c r="DA56" s="991"/>
      <c r="DB56" s="989"/>
      <c r="DC56" s="990"/>
      <c r="DD56" s="990"/>
      <c r="DE56" s="990"/>
      <c r="DF56" s="991"/>
      <c r="DG56" s="989"/>
      <c r="DH56" s="990"/>
      <c r="DI56" s="990"/>
      <c r="DJ56" s="990"/>
      <c r="DK56" s="991"/>
      <c r="DL56" s="989"/>
      <c r="DM56" s="990"/>
      <c r="DN56" s="990"/>
      <c r="DO56" s="990"/>
      <c r="DP56" s="991"/>
      <c r="DQ56" s="989"/>
      <c r="DR56" s="990"/>
      <c r="DS56" s="990"/>
      <c r="DT56" s="990"/>
      <c r="DU56" s="991"/>
      <c r="DV56" s="992"/>
      <c r="DW56" s="993"/>
      <c r="DX56" s="993"/>
      <c r="DY56" s="993"/>
      <c r="DZ56" s="994"/>
      <c r="EA56" s="230"/>
    </row>
    <row r="57" spans="1:131" ht="26.25" customHeight="1" x14ac:dyDescent="0.15">
      <c r="A57" s="238">
        <v>30</v>
      </c>
      <c r="B57" s="1030"/>
      <c r="C57" s="1031"/>
      <c r="D57" s="1031"/>
      <c r="E57" s="1031"/>
      <c r="F57" s="1031"/>
      <c r="G57" s="1031"/>
      <c r="H57" s="1031"/>
      <c r="I57" s="1031"/>
      <c r="J57" s="1031"/>
      <c r="K57" s="1031"/>
      <c r="L57" s="1031"/>
      <c r="M57" s="1031"/>
      <c r="N57" s="1031"/>
      <c r="O57" s="1031"/>
      <c r="P57" s="1032"/>
      <c r="Q57" s="1033"/>
      <c r="R57" s="1025"/>
      <c r="S57" s="1025"/>
      <c r="T57" s="1025"/>
      <c r="U57" s="1025"/>
      <c r="V57" s="1025"/>
      <c r="W57" s="1025"/>
      <c r="X57" s="1025"/>
      <c r="Y57" s="1025"/>
      <c r="Z57" s="1025"/>
      <c r="AA57" s="1025"/>
      <c r="AB57" s="1025"/>
      <c r="AC57" s="1025"/>
      <c r="AD57" s="1025"/>
      <c r="AE57" s="1034"/>
      <c r="AF57" s="1035"/>
      <c r="AG57" s="1036"/>
      <c r="AH57" s="1036"/>
      <c r="AI57" s="1036"/>
      <c r="AJ57" s="1037"/>
      <c r="AK57" s="1024"/>
      <c r="AL57" s="1025"/>
      <c r="AM57" s="1025"/>
      <c r="AN57" s="1025"/>
      <c r="AO57" s="1025"/>
      <c r="AP57" s="1025"/>
      <c r="AQ57" s="1025"/>
      <c r="AR57" s="1025"/>
      <c r="AS57" s="1025"/>
      <c r="AT57" s="1025"/>
      <c r="AU57" s="1025"/>
      <c r="AV57" s="1025"/>
      <c r="AW57" s="1025"/>
      <c r="AX57" s="1025"/>
      <c r="AY57" s="1025"/>
      <c r="AZ57" s="1026"/>
      <c r="BA57" s="1026"/>
      <c r="BB57" s="1026"/>
      <c r="BC57" s="1026"/>
      <c r="BD57" s="1026"/>
      <c r="BE57" s="972"/>
      <c r="BF57" s="972"/>
      <c r="BG57" s="972"/>
      <c r="BH57" s="972"/>
      <c r="BI57" s="973"/>
      <c r="BJ57" s="232"/>
      <c r="BK57" s="232"/>
      <c r="BL57" s="232"/>
      <c r="BM57" s="232"/>
      <c r="BN57" s="232"/>
      <c r="BO57" s="241"/>
      <c r="BP57" s="241"/>
      <c r="BQ57" s="238">
        <v>51</v>
      </c>
      <c r="BR57" s="239"/>
      <c r="BS57" s="992"/>
      <c r="BT57" s="993"/>
      <c r="BU57" s="993"/>
      <c r="BV57" s="993"/>
      <c r="BW57" s="993"/>
      <c r="BX57" s="993"/>
      <c r="BY57" s="993"/>
      <c r="BZ57" s="993"/>
      <c r="CA57" s="993"/>
      <c r="CB57" s="993"/>
      <c r="CC57" s="993"/>
      <c r="CD57" s="993"/>
      <c r="CE57" s="993"/>
      <c r="CF57" s="993"/>
      <c r="CG57" s="1014"/>
      <c r="CH57" s="989"/>
      <c r="CI57" s="990"/>
      <c r="CJ57" s="990"/>
      <c r="CK57" s="990"/>
      <c r="CL57" s="991"/>
      <c r="CM57" s="989"/>
      <c r="CN57" s="990"/>
      <c r="CO57" s="990"/>
      <c r="CP57" s="990"/>
      <c r="CQ57" s="991"/>
      <c r="CR57" s="989"/>
      <c r="CS57" s="990"/>
      <c r="CT57" s="990"/>
      <c r="CU57" s="990"/>
      <c r="CV57" s="991"/>
      <c r="CW57" s="989"/>
      <c r="CX57" s="990"/>
      <c r="CY57" s="990"/>
      <c r="CZ57" s="990"/>
      <c r="DA57" s="991"/>
      <c r="DB57" s="989"/>
      <c r="DC57" s="990"/>
      <c r="DD57" s="990"/>
      <c r="DE57" s="990"/>
      <c r="DF57" s="991"/>
      <c r="DG57" s="989"/>
      <c r="DH57" s="990"/>
      <c r="DI57" s="990"/>
      <c r="DJ57" s="990"/>
      <c r="DK57" s="991"/>
      <c r="DL57" s="989"/>
      <c r="DM57" s="990"/>
      <c r="DN57" s="990"/>
      <c r="DO57" s="990"/>
      <c r="DP57" s="991"/>
      <c r="DQ57" s="989"/>
      <c r="DR57" s="990"/>
      <c r="DS57" s="990"/>
      <c r="DT57" s="990"/>
      <c r="DU57" s="991"/>
      <c r="DV57" s="992"/>
      <c r="DW57" s="993"/>
      <c r="DX57" s="993"/>
      <c r="DY57" s="993"/>
      <c r="DZ57" s="994"/>
      <c r="EA57" s="230"/>
    </row>
    <row r="58" spans="1:131" ht="26.25" customHeight="1" x14ac:dyDescent="0.15">
      <c r="A58" s="238">
        <v>31</v>
      </c>
      <c r="B58" s="1030"/>
      <c r="C58" s="1031"/>
      <c r="D58" s="1031"/>
      <c r="E58" s="1031"/>
      <c r="F58" s="1031"/>
      <c r="G58" s="1031"/>
      <c r="H58" s="1031"/>
      <c r="I58" s="1031"/>
      <c r="J58" s="1031"/>
      <c r="K58" s="1031"/>
      <c r="L58" s="1031"/>
      <c r="M58" s="1031"/>
      <c r="N58" s="1031"/>
      <c r="O58" s="1031"/>
      <c r="P58" s="1032"/>
      <c r="Q58" s="1033"/>
      <c r="R58" s="1025"/>
      <c r="S58" s="1025"/>
      <c r="T58" s="1025"/>
      <c r="U58" s="1025"/>
      <c r="V58" s="1025"/>
      <c r="W58" s="1025"/>
      <c r="X58" s="1025"/>
      <c r="Y58" s="1025"/>
      <c r="Z58" s="1025"/>
      <c r="AA58" s="1025"/>
      <c r="AB58" s="1025"/>
      <c r="AC58" s="1025"/>
      <c r="AD58" s="1025"/>
      <c r="AE58" s="1034"/>
      <c r="AF58" s="1035"/>
      <c r="AG58" s="1036"/>
      <c r="AH58" s="1036"/>
      <c r="AI58" s="1036"/>
      <c r="AJ58" s="1037"/>
      <c r="AK58" s="1024"/>
      <c r="AL58" s="1025"/>
      <c r="AM58" s="1025"/>
      <c r="AN58" s="1025"/>
      <c r="AO58" s="1025"/>
      <c r="AP58" s="1025"/>
      <c r="AQ58" s="1025"/>
      <c r="AR58" s="1025"/>
      <c r="AS58" s="1025"/>
      <c r="AT58" s="1025"/>
      <c r="AU58" s="1025"/>
      <c r="AV58" s="1025"/>
      <c r="AW58" s="1025"/>
      <c r="AX58" s="1025"/>
      <c r="AY58" s="1025"/>
      <c r="AZ58" s="1026"/>
      <c r="BA58" s="1026"/>
      <c r="BB58" s="1026"/>
      <c r="BC58" s="1026"/>
      <c r="BD58" s="1026"/>
      <c r="BE58" s="972"/>
      <c r="BF58" s="972"/>
      <c r="BG58" s="972"/>
      <c r="BH58" s="972"/>
      <c r="BI58" s="973"/>
      <c r="BJ58" s="232"/>
      <c r="BK58" s="232"/>
      <c r="BL58" s="232"/>
      <c r="BM58" s="232"/>
      <c r="BN58" s="232"/>
      <c r="BO58" s="241"/>
      <c r="BP58" s="241"/>
      <c r="BQ58" s="238">
        <v>52</v>
      </c>
      <c r="BR58" s="239"/>
      <c r="BS58" s="992"/>
      <c r="BT58" s="993"/>
      <c r="BU58" s="993"/>
      <c r="BV58" s="993"/>
      <c r="BW58" s="993"/>
      <c r="BX58" s="993"/>
      <c r="BY58" s="993"/>
      <c r="BZ58" s="993"/>
      <c r="CA58" s="993"/>
      <c r="CB58" s="993"/>
      <c r="CC58" s="993"/>
      <c r="CD58" s="993"/>
      <c r="CE58" s="993"/>
      <c r="CF58" s="993"/>
      <c r="CG58" s="1014"/>
      <c r="CH58" s="989"/>
      <c r="CI58" s="990"/>
      <c r="CJ58" s="990"/>
      <c r="CK58" s="990"/>
      <c r="CL58" s="991"/>
      <c r="CM58" s="989"/>
      <c r="CN58" s="990"/>
      <c r="CO58" s="990"/>
      <c r="CP58" s="990"/>
      <c r="CQ58" s="991"/>
      <c r="CR58" s="989"/>
      <c r="CS58" s="990"/>
      <c r="CT58" s="990"/>
      <c r="CU58" s="990"/>
      <c r="CV58" s="991"/>
      <c r="CW58" s="989"/>
      <c r="CX58" s="990"/>
      <c r="CY58" s="990"/>
      <c r="CZ58" s="990"/>
      <c r="DA58" s="991"/>
      <c r="DB58" s="989"/>
      <c r="DC58" s="990"/>
      <c r="DD58" s="990"/>
      <c r="DE58" s="990"/>
      <c r="DF58" s="991"/>
      <c r="DG58" s="989"/>
      <c r="DH58" s="990"/>
      <c r="DI58" s="990"/>
      <c r="DJ58" s="990"/>
      <c r="DK58" s="991"/>
      <c r="DL58" s="989"/>
      <c r="DM58" s="990"/>
      <c r="DN58" s="990"/>
      <c r="DO58" s="990"/>
      <c r="DP58" s="991"/>
      <c r="DQ58" s="989"/>
      <c r="DR58" s="990"/>
      <c r="DS58" s="990"/>
      <c r="DT58" s="990"/>
      <c r="DU58" s="991"/>
      <c r="DV58" s="992"/>
      <c r="DW58" s="993"/>
      <c r="DX58" s="993"/>
      <c r="DY58" s="993"/>
      <c r="DZ58" s="994"/>
      <c r="EA58" s="230"/>
    </row>
    <row r="59" spans="1:131" ht="26.25" customHeight="1" x14ac:dyDescent="0.15">
      <c r="A59" s="238">
        <v>32</v>
      </c>
      <c r="B59" s="1030"/>
      <c r="C59" s="1031"/>
      <c r="D59" s="1031"/>
      <c r="E59" s="1031"/>
      <c r="F59" s="1031"/>
      <c r="G59" s="1031"/>
      <c r="H59" s="1031"/>
      <c r="I59" s="1031"/>
      <c r="J59" s="1031"/>
      <c r="K59" s="1031"/>
      <c r="L59" s="1031"/>
      <c r="M59" s="1031"/>
      <c r="N59" s="1031"/>
      <c r="O59" s="1031"/>
      <c r="P59" s="1032"/>
      <c r="Q59" s="1033"/>
      <c r="R59" s="1025"/>
      <c r="S59" s="1025"/>
      <c r="T59" s="1025"/>
      <c r="U59" s="1025"/>
      <c r="V59" s="1025"/>
      <c r="W59" s="1025"/>
      <c r="X59" s="1025"/>
      <c r="Y59" s="1025"/>
      <c r="Z59" s="1025"/>
      <c r="AA59" s="1025"/>
      <c r="AB59" s="1025"/>
      <c r="AC59" s="1025"/>
      <c r="AD59" s="1025"/>
      <c r="AE59" s="1034"/>
      <c r="AF59" s="1035"/>
      <c r="AG59" s="1036"/>
      <c r="AH59" s="1036"/>
      <c r="AI59" s="1036"/>
      <c r="AJ59" s="1037"/>
      <c r="AK59" s="1024"/>
      <c r="AL59" s="1025"/>
      <c r="AM59" s="1025"/>
      <c r="AN59" s="1025"/>
      <c r="AO59" s="1025"/>
      <c r="AP59" s="1025"/>
      <c r="AQ59" s="1025"/>
      <c r="AR59" s="1025"/>
      <c r="AS59" s="1025"/>
      <c r="AT59" s="1025"/>
      <c r="AU59" s="1025"/>
      <c r="AV59" s="1025"/>
      <c r="AW59" s="1025"/>
      <c r="AX59" s="1025"/>
      <c r="AY59" s="1025"/>
      <c r="AZ59" s="1026"/>
      <c r="BA59" s="1026"/>
      <c r="BB59" s="1026"/>
      <c r="BC59" s="1026"/>
      <c r="BD59" s="1026"/>
      <c r="BE59" s="972"/>
      <c r="BF59" s="972"/>
      <c r="BG59" s="972"/>
      <c r="BH59" s="972"/>
      <c r="BI59" s="973"/>
      <c r="BJ59" s="232"/>
      <c r="BK59" s="232"/>
      <c r="BL59" s="232"/>
      <c r="BM59" s="232"/>
      <c r="BN59" s="232"/>
      <c r="BO59" s="241"/>
      <c r="BP59" s="241"/>
      <c r="BQ59" s="238">
        <v>53</v>
      </c>
      <c r="BR59" s="239"/>
      <c r="BS59" s="992"/>
      <c r="BT59" s="993"/>
      <c r="BU59" s="993"/>
      <c r="BV59" s="993"/>
      <c r="BW59" s="993"/>
      <c r="BX59" s="993"/>
      <c r="BY59" s="993"/>
      <c r="BZ59" s="993"/>
      <c r="CA59" s="993"/>
      <c r="CB59" s="993"/>
      <c r="CC59" s="993"/>
      <c r="CD59" s="993"/>
      <c r="CE59" s="993"/>
      <c r="CF59" s="993"/>
      <c r="CG59" s="1014"/>
      <c r="CH59" s="989"/>
      <c r="CI59" s="990"/>
      <c r="CJ59" s="990"/>
      <c r="CK59" s="990"/>
      <c r="CL59" s="991"/>
      <c r="CM59" s="989"/>
      <c r="CN59" s="990"/>
      <c r="CO59" s="990"/>
      <c r="CP59" s="990"/>
      <c r="CQ59" s="991"/>
      <c r="CR59" s="989"/>
      <c r="CS59" s="990"/>
      <c r="CT59" s="990"/>
      <c r="CU59" s="990"/>
      <c r="CV59" s="991"/>
      <c r="CW59" s="989"/>
      <c r="CX59" s="990"/>
      <c r="CY59" s="990"/>
      <c r="CZ59" s="990"/>
      <c r="DA59" s="991"/>
      <c r="DB59" s="989"/>
      <c r="DC59" s="990"/>
      <c r="DD59" s="990"/>
      <c r="DE59" s="990"/>
      <c r="DF59" s="991"/>
      <c r="DG59" s="989"/>
      <c r="DH59" s="990"/>
      <c r="DI59" s="990"/>
      <c r="DJ59" s="990"/>
      <c r="DK59" s="991"/>
      <c r="DL59" s="989"/>
      <c r="DM59" s="990"/>
      <c r="DN59" s="990"/>
      <c r="DO59" s="990"/>
      <c r="DP59" s="991"/>
      <c r="DQ59" s="989"/>
      <c r="DR59" s="990"/>
      <c r="DS59" s="990"/>
      <c r="DT59" s="990"/>
      <c r="DU59" s="991"/>
      <c r="DV59" s="992"/>
      <c r="DW59" s="993"/>
      <c r="DX59" s="993"/>
      <c r="DY59" s="993"/>
      <c r="DZ59" s="994"/>
      <c r="EA59" s="230"/>
    </row>
    <row r="60" spans="1:131" ht="26.25" customHeight="1" x14ac:dyDescent="0.15">
      <c r="A60" s="238">
        <v>33</v>
      </c>
      <c r="B60" s="1030"/>
      <c r="C60" s="1031"/>
      <c r="D60" s="1031"/>
      <c r="E60" s="1031"/>
      <c r="F60" s="1031"/>
      <c r="G60" s="1031"/>
      <c r="H60" s="1031"/>
      <c r="I60" s="1031"/>
      <c r="J60" s="1031"/>
      <c r="K60" s="1031"/>
      <c r="L60" s="1031"/>
      <c r="M60" s="1031"/>
      <c r="N60" s="1031"/>
      <c r="O60" s="1031"/>
      <c r="P60" s="1032"/>
      <c r="Q60" s="1033"/>
      <c r="R60" s="1025"/>
      <c r="S60" s="1025"/>
      <c r="T60" s="1025"/>
      <c r="U60" s="1025"/>
      <c r="V60" s="1025"/>
      <c r="W60" s="1025"/>
      <c r="X60" s="1025"/>
      <c r="Y60" s="1025"/>
      <c r="Z60" s="1025"/>
      <c r="AA60" s="1025"/>
      <c r="AB60" s="1025"/>
      <c r="AC60" s="1025"/>
      <c r="AD60" s="1025"/>
      <c r="AE60" s="1034"/>
      <c r="AF60" s="1035"/>
      <c r="AG60" s="1036"/>
      <c r="AH60" s="1036"/>
      <c r="AI60" s="1036"/>
      <c r="AJ60" s="1037"/>
      <c r="AK60" s="1024"/>
      <c r="AL60" s="1025"/>
      <c r="AM60" s="1025"/>
      <c r="AN60" s="1025"/>
      <c r="AO60" s="1025"/>
      <c r="AP60" s="1025"/>
      <c r="AQ60" s="1025"/>
      <c r="AR60" s="1025"/>
      <c r="AS60" s="1025"/>
      <c r="AT60" s="1025"/>
      <c r="AU60" s="1025"/>
      <c r="AV60" s="1025"/>
      <c r="AW60" s="1025"/>
      <c r="AX60" s="1025"/>
      <c r="AY60" s="1025"/>
      <c r="AZ60" s="1026"/>
      <c r="BA60" s="1026"/>
      <c r="BB60" s="1026"/>
      <c r="BC60" s="1026"/>
      <c r="BD60" s="1026"/>
      <c r="BE60" s="972"/>
      <c r="BF60" s="972"/>
      <c r="BG60" s="972"/>
      <c r="BH60" s="972"/>
      <c r="BI60" s="973"/>
      <c r="BJ60" s="232"/>
      <c r="BK60" s="232"/>
      <c r="BL60" s="232"/>
      <c r="BM60" s="232"/>
      <c r="BN60" s="232"/>
      <c r="BO60" s="241"/>
      <c r="BP60" s="241"/>
      <c r="BQ60" s="238">
        <v>54</v>
      </c>
      <c r="BR60" s="239"/>
      <c r="BS60" s="992"/>
      <c r="BT60" s="993"/>
      <c r="BU60" s="993"/>
      <c r="BV60" s="993"/>
      <c r="BW60" s="993"/>
      <c r="BX60" s="993"/>
      <c r="BY60" s="993"/>
      <c r="BZ60" s="993"/>
      <c r="CA60" s="993"/>
      <c r="CB60" s="993"/>
      <c r="CC60" s="993"/>
      <c r="CD60" s="993"/>
      <c r="CE60" s="993"/>
      <c r="CF60" s="993"/>
      <c r="CG60" s="1014"/>
      <c r="CH60" s="989"/>
      <c r="CI60" s="990"/>
      <c r="CJ60" s="990"/>
      <c r="CK60" s="990"/>
      <c r="CL60" s="991"/>
      <c r="CM60" s="989"/>
      <c r="CN60" s="990"/>
      <c r="CO60" s="990"/>
      <c r="CP60" s="990"/>
      <c r="CQ60" s="991"/>
      <c r="CR60" s="989"/>
      <c r="CS60" s="990"/>
      <c r="CT60" s="990"/>
      <c r="CU60" s="990"/>
      <c r="CV60" s="991"/>
      <c r="CW60" s="989"/>
      <c r="CX60" s="990"/>
      <c r="CY60" s="990"/>
      <c r="CZ60" s="990"/>
      <c r="DA60" s="991"/>
      <c r="DB60" s="989"/>
      <c r="DC60" s="990"/>
      <c r="DD60" s="990"/>
      <c r="DE60" s="990"/>
      <c r="DF60" s="991"/>
      <c r="DG60" s="989"/>
      <c r="DH60" s="990"/>
      <c r="DI60" s="990"/>
      <c r="DJ60" s="990"/>
      <c r="DK60" s="991"/>
      <c r="DL60" s="989"/>
      <c r="DM60" s="990"/>
      <c r="DN60" s="990"/>
      <c r="DO60" s="990"/>
      <c r="DP60" s="991"/>
      <c r="DQ60" s="989"/>
      <c r="DR60" s="990"/>
      <c r="DS60" s="990"/>
      <c r="DT60" s="990"/>
      <c r="DU60" s="991"/>
      <c r="DV60" s="992"/>
      <c r="DW60" s="993"/>
      <c r="DX60" s="993"/>
      <c r="DY60" s="993"/>
      <c r="DZ60" s="994"/>
      <c r="EA60" s="230"/>
    </row>
    <row r="61" spans="1:131" ht="26.25" customHeight="1" thickBot="1" x14ac:dyDescent="0.2">
      <c r="A61" s="238">
        <v>34</v>
      </c>
      <c r="B61" s="1030"/>
      <c r="C61" s="1031"/>
      <c r="D61" s="1031"/>
      <c r="E61" s="1031"/>
      <c r="F61" s="1031"/>
      <c r="G61" s="1031"/>
      <c r="H61" s="1031"/>
      <c r="I61" s="1031"/>
      <c r="J61" s="1031"/>
      <c r="K61" s="1031"/>
      <c r="L61" s="1031"/>
      <c r="M61" s="1031"/>
      <c r="N61" s="1031"/>
      <c r="O61" s="1031"/>
      <c r="P61" s="1032"/>
      <c r="Q61" s="1033"/>
      <c r="R61" s="1025"/>
      <c r="S61" s="1025"/>
      <c r="T61" s="1025"/>
      <c r="U61" s="1025"/>
      <c r="V61" s="1025"/>
      <c r="W61" s="1025"/>
      <c r="X61" s="1025"/>
      <c r="Y61" s="1025"/>
      <c r="Z61" s="1025"/>
      <c r="AA61" s="1025"/>
      <c r="AB61" s="1025"/>
      <c r="AC61" s="1025"/>
      <c r="AD61" s="1025"/>
      <c r="AE61" s="1034"/>
      <c r="AF61" s="1035"/>
      <c r="AG61" s="1036"/>
      <c r="AH61" s="1036"/>
      <c r="AI61" s="1036"/>
      <c r="AJ61" s="1037"/>
      <c r="AK61" s="1024"/>
      <c r="AL61" s="1025"/>
      <c r="AM61" s="1025"/>
      <c r="AN61" s="1025"/>
      <c r="AO61" s="1025"/>
      <c r="AP61" s="1025"/>
      <c r="AQ61" s="1025"/>
      <c r="AR61" s="1025"/>
      <c r="AS61" s="1025"/>
      <c r="AT61" s="1025"/>
      <c r="AU61" s="1025"/>
      <c r="AV61" s="1025"/>
      <c r="AW61" s="1025"/>
      <c r="AX61" s="1025"/>
      <c r="AY61" s="1025"/>
      <c r="AZ61" s="1026"/>
      <c r="BA61" s="1026"/>
      <c r="BB61" s="1026"/>
      <c r="BC61" s="1026"/>
      <c r="BD61" s="1026"/>
      <c r="BE61" s="972"/>
      <c r="BF61" s="972"/>
      <c r="BG61" s="972"/>
      <c r="BH61" s="972"/>
      <c r="BI61" s="973"/>
      <c r="BJ61" s="232"/>
      <c r="BK61" s="232"/>
      <c r="BL61" s="232"/>
      <c r="BM61" s="232"/>
      <c r="BN61" s="232"/>
      <c r="BO61" s="241"/>
      <c r="BP61" s="241"/>
      <c r="BQ61" s="238">
        <v>55</v>
      </c>
      <c r="BR61" s="239"/>
      <c r="BS61" s="992"/>
      <c r="BT61" s="993"/>
      <c r="BU61" s="993"/>
      <c r="BV61" s="993"/>
      <c r="BW61" s="993"/>
      <c r="BX61" s="993"/>
      <c r="BY61" s="993"/>
      <c r="BZ61" s="993"/>
      <c r="CA61" s="993"/>
      <c r="CB61" s="993"/>
      <c r="CC61" s="993"/>
      <c r="CD61" s="993"/>
      <c r="CE61" s="993"/>
      <c r="CF61" s="993"/>
      <c r="CG61" s="1014"/>
      <c r="CH61" s="989"/>
      <c r="CI61" s="990"/>
      <c r="CJ61" s="990"/>
      <c r="CK61" s="990"/>
      <c r="CL61" s="991"/>
      <c r="CM61" s="989"/>
      <c r="CN61" s="990"/>
      <c r="CO61" s="990"/>
      <c r="CP61" s="990"/>
      <c r="CQ61" s="991"/>
      <c r="CR61" s="989"/>
      <c r="CS61" s="990"/>
      <c r="CT61" s="990"/>
      <c r="CU61" s="990"/>
      <c r="CV61" s="991"/>
      <c r="CW61" s="989"/>
      <c r="CX61" s="990"/>
      <c r="CY61" s="990"/>
      <c r="CZ61" s="990"/>
      <c r="DA61" s="991"/>
      <c r="DB61" s="989"/>
      <c r="DC61" s="990"/>
      <c r="DD61" s="990"/>
      <c r="DE61" s="990"/>
      <c r="DF61" s="991"/>
      <c r="DG61" s="989"/>
      <c r="DH61" s="990"/>
      <c r="DI61" s="990"/>
      <c r="DJ61" s="990"/>
      <c r="DK61" s="991"/>
      <c r="DL61" s="989"/>
      <c r="DM61" s="990"/>
      <c r="DN61" s="990"/>
      <c r="DO61" s="990"/>
      <c r="DP61" s="991"/>
      <c r="DQ61" s="989"/>
      <c r="DR61" s="990"/>
      <c r="DS61" s="990"/>
      <c r="DT61" s="990"/>
      <c r="DU61" s="991"/>
      <c r="DV61" s="992"/>
      <c r="DW61" s="993"/>
      <c r="DX61" s="993"/>
      <c r="DY61" s="993"/>
      <c r="DZ61" s="994"/>
      <c r="EA61" s="230"/>
    </row>
    <row r="62" spans="1:131" ht="26.25" customHeight="1" x14ac:dyDescent="0.15">
      <c r="A62" s="238">
        <v>35</v>
      </c>
      <c r="B62" s="1030"/>
      <c r="C62" s="1031"/>
      <c r="D62" s="1031"/>
      <c r="E62" s="1031"/>
      <c r="F62" s="1031"/>
      <c r="G62" s="1031"/>
      <c r="H62" s="1031"/>
      <c r="I62" s="1031"/>
      <c r="J62" s="1031"/>
      <c r="K62" s="1031"/>
      <c r="L62" s="1031"/>
      <c r="M62" s="1031"/>
      <c r="N62" s="1031"/>
      <c r="O62" s="1031"/>
      <c r="P62" s="1032"/>
      <c r="Q62" s="1033"/>
      <c r="R62" s="1025"/>
      <c r="S62" s="1025"/>
      <c r="T62" s="1025"/>
      <c r="U62" s="1025"/>
      <c r="V62" s="1025"/>
      <c r="W62" s="1025"/>
      <c r="X62" s="1025"/>
      <c r="Y62" s="1025"/>
      <c r="Z62" s="1025"/>
      <c r="AA62" s="1025"/>
      <c r="AB62" s="1025"/>
      <c r="AC62" s="1025"/>
      <c r="AD62" s="1025"/>
      <c r="AE62" s="1034"/>
      <c r="AF62" s="1035"/>
      <c r="AG62" s="1036"/>
      <c r="AH62" s="1036"/>
      <c r="AI62" s="1036"/>
      <c r="AJ62" s="1037"/>
      <c r="AK62" s="1024"/>
      <c r="AL62" s="1025"/>
      <c r="AM62" s="1025"/>
      <c r="AN62" s="1025"/>
      <c r="AO62" s="1025"/>
      <c r="AP62" s="1025"/>
      <c r="AQ62" s="1025"/>
      <c r="AR62" s="1025"/>
      <c r="AS62" s="1025"/>
      <c r="AT62" s="1025"/>
      <c r="AU62" s="1025"/>
      <c r="AV62" s="1025"/>
      <c r="AW62" s="1025"/>
      <c r="AX62" s="1025"/>
      <c r="AY62" s="1025"/>
      <c r="AZ62" s="1026"/>
      <c r="BA62" s="1026"/>
      <c r="BB62" s="1026"/>
      <c r="BC62" s="1026"/>
      <c r="BD62" s="1026"/>
      <c r="BE62" s="972"/>
      <c r="BF62" s="972"/>
      <c r="BG62" s="972"/>
      <c r="BH62" s="972"/>
      <c r="BI62" s="973"/>
      <c r="BJ62" s="1027" t="s">
        <v>396</v>
      </c>
      <c r="BK62" s="1028"/>
      <c r="BL62" s="1028"/>
      <c r="BM62" s="1028"/>
      <c r="BN62" s="1029"/>
      <c r="BO62" s="241"/>
      <c r="BP62" s="241"/>
      <c r="BQ62" s="238">
        <v>56</v>
      </c>
      <c r="BR62" s="239"/>
      <c r="BS62" s="992"/>
      <c r="BT62" s="993"/>
      <c r="BU62" s="993"/>
      <c r="BV62" s="993"/>
      <c r="BW62" s="993"/>
      <c r="BX62" s="993"/>
      <c r="BY62" s="993"/>
      <c r="BZ62" s="993"/>
      <c r="CA62" s="993"/>
      <c r="CB62" s="993"/>
      <c r="CC62" s="993"/>
      <c r="CD62" s="993"/>
      <c r="CE62" s="993"/>
      <c r="CF62" s="993"/>
      <c r="CG62" s="1014"/>
      <c r="CH62" s="989"/>
      <c r="CI62" s="990"/>
      <c r="CJ62" s="990"/>
      <c r="CK62" s="990"/>
      <c r="CL62" s="991"/>
      <c r="CM62" s="989"/>
      <c r="CN62" s="990"/>
      <c r="CO62" s="990"/>
      <c r="CP62" s="990"/>
      <c r="CQ62" s="991"/>
      <c r="CR62" s="989"/>
      <c r="CS62" s="990"/>
      <c r="CT62" s="990"/>
      <c r="CU62" s="990"/>
      <c r="CV62" s="991"/>
      <c r="CW62" s="989"/>
      <c r="CX62" s="990"/>
      <c r="CY62" s="990"/>
      <c r="CZ62" s="990"/>
      <c r="DA62" s="991"/>
      <c r="DB62" s="989"/>
      <c r="DC62" s="990"/>
      <c r="DD62" s="990"/>
      <c r="DE62" s="990"/>
      <c r="DF62" s="991"/>
      <c r="DG62" s="989"/>
      <c r="DH62" s="990"/>
      <c r="DI62" s="990"/>
      <c r="DJ62" s="990"/>
      <c r="DK62" s="991"/>
      <c r="DL62" s="989"/>
      <c r="DM62" s="990"/>
      <c r="DN62" s="990"/>
      <c r="DO62" s="990"/>
      <c r="DP62" s="991"/>
      <c r="DQ62" s="989"/>
      <c r="DR62" s="990"/>
      <c r="DS62" s="990"/>
      <c r="DT62" s="990"/>
      <c r="DU62" s="991"/>
      <c r="DV62" s="992"/>
      <c r="DW62" s="993"/>
      <c r="DX62" s="993"/>
      <c r="DY62" s="993"/>
      <c r="DZ62" s="994"/>
      <c r="EA62" s="230"/>
    </row>
    <row r="63" spans="1:131" ht="26.25" customHeight="1" thickBot="1" x14ac:dyDescent="0.2">
      <c r="A63" s="240" t="s">
        <v>377</v>
      </c>
      <c r="B63" s="937" t="s">
        <v>397</v>
      </c>
      <c r="C63" s="938"/>
      <c r="D63" s="938"/>
      <c r="E63" s="938"/>
      <c r="F63" s="938"/>
      <c r="G63" s="938"/>
      <c r="H63" s="938"/>
      <c r="I63" s="938"/>
      <c r="J63" s="938"/>
      <c r="K63" s="938"/>
      <c r="L63" s="938"/>
      <c r="M63" s="938"/>
      <c r="N63" s="938"/>
      <c r="O63" s="938"/>
      <c r="P63" s="948"/>
      <c r="Q63" s="962"/>
      <c r="R63" s="963"/>
      <c r="S63" s="963"/>
      <c r="T63" s="963"/>
      <c r="U63" s="963"/>
      <c r="V63" s="963"/>
      <c r="W63" s="963"/>
      <c r="X63" s="963"/>
      <c r="Y63" s="963"/>
      <c r="Z63" s="963"/>
      <c r="AA63" s="963"/>
      <c r="AB63" s="963"/>
      <c r="AC63" s="963"/>
      <c r="AD63" s="963"/>
      <c r="AE63" s="1020"/>
      <c r="AF63" s="1021">
        <v>193</v>
      </c>
      <c r="AG63" s="959"/>
      <c r="AH63" s="959"/>
      <c r="AI63" s="959"/>
      <c r="AJ63" s="1022"/>
      <c r="AK63" s="1023"/>
      <c r="AL63" s="963"/>
      <c r="AM63" s="963"/>
      <c r="AN63" s="963"/>
      <c r="AO63" s="963"/>
      <c r="AP63" s="959"/>
      <c r="AQ63" s="959"/>
      <c r="AR63" s="959"/>
      <c r="AS63" s="959"/>
      <c r="AT63" s="959"/>
      <c r="AU63" s="959"/>
      <c r="AV63" s="959"/>
      <c r="AW63" s="959"/>
      <c r="AX63" s="959"/>
      <c r="AY63" s="959"/>
      <c r="AZ63" s="1017"/>
      <c r="BA63" s="1017"/>
      <c r="BB63" s="1017"/>
      <c r="BC63" s="1017"/>
      <c r="BD63" s="1017"/>
      <c r="BE63" s="960"/>
      <c r="BF63" s="960"/>
      <c r="BG63" s="960"/>
      <c r="BH63" s="960"/>
      <c r="BI63" s="961"/>
      <c r="BJ63" s="1018" t="s">
        <v>122</v>
      </c>
      <c r="BK63" s="953"/>
      <c r="BL63" s="953"/>
      <c r="BM63" s="953"/>
      <c r="BN63" s="1019"/>
      <c r="BO63" s="241"/>
      <c r="BP63" s="241"/>
      <c r="BQ63" s="238">
        <v>57</v>
      </c>
      <c r="BR63" s="239"/>
      <c r="BS63" s="992"/>
      <c r="BT63" s="993"/>
      <c r="BU63" s="993"/>
      <c r="BV63" s="993"/>
      <c r="BW63" s="993"/>
      <c r="BX63" s="993"/>
      <c r="BY63" s="993"/>
      <c r="BZ63" s="993"/>
      <c r="CA63" s="993"/>
      <c r="CB63" s="993"/>
      <c r="CC63" s="993"/>
      <c r="CD63" s="993"/>
      <c r="CE63" s="993"/>
      <c r="CF63" s="993"/>
      <c r="CG63" s="1014"/>
      <c r="CH63" s="989"/>
      <c r="CI63" s="990"/>
      <c r="CJ63" s="990"/>
      <c r="CK63" s="990"/>
      <c r="CL63" s="991"/>
      <c r="CM63" s="989"/>
      <c r="CN63" s="990"/>
      <c r="CO63" s="990"/>
      <c r="CP63" s="990"/>
      <c r="CQ63" s="991"/>
      <c r="CR63" s="989"/>
      <c r="CS63" s="990"/>
      <c r="CT63" s="990"/>
      <c r="CU63" s="990"/>
      <c r="CV63" s="991"/>
      <c r="CW63" s="989"/>
      <c r="CX63" s="990"/>
      <c r="CY63" s="990"/>
      <c r="CZ63" s="990"/>
      <c r="DA63" s="991"/>
      <c r="DB63" s="989"/>
      <c r="DC63" s="990"/>
      <c r="DD63" s="990"/>
      <c r="DE63" s="990"/>
      <c r="DF63" s="991"/>
      <c r="DG63" s="989"/>
      <c r="DH63" s="990"/>
      <c r="DI63" s="990"/>
      <c r="DJ63" s="990"/>
      <c r="DK63" s="991"/>
      <c r="DL63" s="989"/>
      <c r="DM63" s="990"/>
      <c r="DN63" s="990"/>
      <c r="DO63" s="990"/>
      <c r="DP63" s="991"/>
      <c r="DQ63" s="989"/>
      <c r="DR63" s="990"/>
      <c r="DS63" s="990"/>
      <c r="DT63" s="990"/>
      <c r="DU63" s="991"/>
      <c r="DV63" s="992"/>
      <c r="DW63" s="993"/>
      <c r="DX63" s="993"/>
      <c r="DY63" s="993"/>
      <c r="DZ63" s="994"/>
      <c r="EA63" s="230"/>
    </row>
    <row r="64" spans="1:131" ht="26.25" customHeight="1" x14ac:dyDescent="0.15">
      <c r="A64" s="241"/>
      <c r="B64" s="241"/>
      <c r="C64" s="241"/>
      <c r="D64" s="241"/>
      <c r="E64" s="241"/>
      <c r="F64" s="241"/>
      <c r="G64" s="241"/>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1"/>
      <c r="AY64" s="241"/>
      <c r="AZ64" s="241"/>
      <c r="BA64" s="241"/>
      <c r="BB64" s="241"/>
      <c r="BC64" s="241"/>
      <c r="BD64" s="241"/>
      <c r="BE64" s="241"/>
      <c r="BF64" s="241"/>
      <c r="BG64" s="241"/>
      <c r="BH64" s="241"/>
      <c r="BI64" s="241"/>
      <c r="BJ64" s="241"/>
      <c r="BK64" s="241"/>
      <c r="BL64" s="241"/>
      <c r="BM64" s="241"/>
      <c r="BN64" s="241"/>
      <c r="BO64" s="241"/>
      <c r="BP64" s="241"/>
      <c r="BQ64" s="238">
        <v>58</v>
      </c>
      <c r="BR64" s="239"/>
      <c r="BS64" s="992"/>
      <c r="BT64" s="993"/>
      <c r="BU64" s="993"/>
      <c r="BV64" s="993"/>
      <c r="BW64" s="993"/>
      <c r="BX64" s="993"/>
      <c r="BY64" s="993"/>
      <c r="BZ64" s="993"/>
      <c r="CA64" s="993"/>
      <c r="CB64" s="993"/>
      <c r="CC64" s="993"/>
      <c r="CD64" s="993"/>
      <c r="CE64" s="993"/>
      <c r="CF64" s="993"/>
      <c r="CG64" s="1014"/>
      <c r="CH64" s="989"/>
      <c r="CI64" s="990"/>
      <c r="CJ64" s="990"/>
      <c r="CK64" s="990"/>
      <c r="CL64" s="991"/>
      <c r="CM64" s="989"/>
      <c r="CN64" s="990"/>
      <c r="CO64" s="990"/>
      <c r="CP64" s="990"/>
      <c r="CQ64" s="991"/>
      <c r="CR64" s="989"/>
      <c r="CS64" s="990"/>
      <c r="CT64" s="990"/>
      <c r="CU64" s="990"/>
      <c r="CV64" s="991"/>
      <c r="CW64" s="989"/>
      <c r="CX64" s="990"/>
      <c r="CY64" s="990"/>
      <c r="CZ64" s="990"/>
      <c r="DA64" s="991"/>
      <c r="DB64" s="989"/>
      <c r="DC64" s="990"/>
      <c r="DD64" s="990"/>
      <c r="DE64" s="990"/>
      <c r="DF64" s="991"/>
      <c r="DG64" s="989"/>
      <c r="DH64" s="990"/>
      <c r="DI64" s="990"/>
      <c r="DJ64" s="990"/>
      <c r="DK64" s="991"/>
      <c r="DL64" s="989"/>
      <c r="DM64" s="990"/>
      <c r="DN64" s="990"/>
      <c r="DO64" s="990"/>
      <c r="DP64" s="991"/>
      <c r="DQ64" s="989"/>
      <c r="DR64" s="990"/>
      <c r="DS64" s="990"/>
      <c r="DT64" s="990"/>
      <c r="DU64" s="991"/>
      <c r="DV64" s="992"/>
      <c r="DW64" s="993"/>
      <c r="DX64" s="993"/>
      <c r="DY64" s="993"/>
      <c r="DZ64" s="994"/>
      <c r="EA64" s="230"/>
    </row>
    <row r="65" spans="1:131" ht="26.25" customHeight="1" thickBot="1" x14ac:dyDescent="0.2">
      <c r="A65" s="232" t="s">
        <v>398</v>
      </c>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41"/>
      <c r="BF65" s="241"/>
      <c r="BG65" s="241"/>
      <c r="BH65" s="241"/>
      <c r="BI65" s="241"/>
      <c r="BJ65" s="241"/>
      <c r="BK65" s="241"/>
      <c r="BL65" s="241"/>
      <c r="BM65" s="241"/>
      <c r="BN65" s="241"/>
      <c r="BO65" s="241"/>
      <c r="BP65" s="241"/>
      <c r="BQ65" s="238">
        <v>59</v>
      </c>
      <c r="BR65" s="239"/>
      <c r="BS65" s="992"/>
      <c r="BT65" s="993"/>
      <c r="BU65" s="993"/>
      <c r="BV65" s="993"/>
      <c r="BW65" s="993"/>
      <c r="BX65" s="993"/>
      <c r="BY65" s="993"/>
      <c r="BZ65" s="993"/>
      <c r="CA65" s="993"/>
      <c r="CB65" s="993"/>
      <c r="CC65" s="993"/>
      <c r="CD65" s="993"/>
      <c r="CE65" s="993"/>
      <c r="CF65" s="993"/>
      <c r="CG65" s="1014"/>
      <c r="CH65" s="989"/>
      <c r="CI65" s="990"/>
      <c r="CJ65" s="990"/>
      <c r="CK65" s="990"/>
      <c r="CL65" s="991"/>
      <c r="CM65" s="989"/>
      <c r="CN65" s="990"/>
      <c r="CO65" s="990"/>
      <c r="CP65" s="990"/>
      <c r="CQ65" s="991"/>
      <c r="CR65" s="989"/>
      <c r="CS65" s="990"/>
      <c r="CT65" s="990"/>
      <c r="CU65" s="990"/>
      <c r="CV65" s="991"/>
      <c r="CW65" s="989"/>
      <c r="CX65" s="990"/>
      <c r="CY65" s="990"/>
      <c r="CZ65" s="990"/>
      <c r="DA65" s="991"/>
      <c r="DB65" s="989"/>
      <c r="DC65" s="990"/>
      <c r="DD65" s="990"/>
      <c r="DE65" s="990"/>
      <c r="DF65" s="991"/>
      <c r="DG65" s="989"/>
      <c r="DH65" s="990"/>
      <c r="DI65" s="990"/>
      <c r="DJ65" s="990"/>
      <c r="DK65" s="991"/>
      <c r="DL65" s="989"/>
      <c r="DM65" s="990"/>
      <c r="DN65" s="990"/>
      <c r="DO65" s="990"/>
      <c r="DP65" s="991"/>
      <c r="DQ65" s="989"/>
      <c r="DR65" s="990"/>
      <c r="DS65" s="990"/>
      <c r="DT65" s="990"/>
      <c r="DU65" s="991"/>
      <c r="DV65" s="992"/>
      <c r="DW65" s="993"/>
      <c r="DX65" s="993"/>
      <c r="DY65" s="993"/>
      <c r="DZ65" s="994"/>
      <c r="EA65" s="230"/>
    </row>
    <row r="66" spans="1:131" ht="26.25" customHeight="1" x14ac:dyDescent="0.15">
      <c r="A66" s="995" t="s">
        <v>399</v>
      </c>
      <c r="B66" s="996"/>
      <c r="C66" s="996"/>
      <c r="D66" s="996"/>
      <c r="E66" s="996"/>
      <c r="F66" s="996"/>
      <c r="G66" s="996"/>
      <c r="H66" s="996"/>
      <c r="I66" s="996"/>
      <c r="J66" s="996"/>
      <c r="K66" s="996"/>
      <c r="L66" s="996"/>
      <c r="M66" s="996"/>
      <c r="N66" s="996"/>
      <c r="O66" s="996"/>
      <c r="P66" s="997"/>
      <c r="Q66" s="1001" t="s">
        <v>381</v>
      </c>
      <c r="R66" s="1002"/>
      <c r="S66" s="1002"/>
      <c r="T66" s="1002"/>
      <c r="U66" s="1003"/>
      <c r="V66" s="1001" t="s">
        <v>382</v>
      </c>
      <c r="W66" s="1002"/>
      <c r="X66" s="1002"/>
      <c r="Y66" s="1002"/>
      <c r="Z66" s="1003"/>
      <c r="AA66" s="1001" t="s">
        <v>383</v>
      </c>
      <c r="AB66" s="1002"/>
      <c r="AC66" s="1002"/>
      <c r="AD66" s="1002"/>
      <c r="AE66" s="1003"/>
      <c r="AF66" s="1007" t="s">
        <v>384</v>
      </c>
      <c r="AG66" s="1008"/>
      <c r="AH66" s="1008"/>
      <c r="AI66" s="1008"/>
      <c r="AJ66" s="1009"/>
      <c r="AK66" s="1001" t="s">
        <v>385</v>
      </c>
      <c r="AL66" s="996"/>
      <c r="AM66" s="996"/>
      <c r="AN66" s="996"/>
      <c r="AO66" s="997"/>
      <c r="AP66" s="1001" t="s">
        <v>386</v>
      </c>
      <c r="AQ66" s="1002"/>
      <c r="AR66" s="1002"/>
      <c r="AS66" s="1002"/>
      <c r="AT66" s="1003"/>
      <c r="AU66" s="1001" t="s">
        <v>400</v>
      </c>
      <c r="AV66" s="1002"/>
      <c r="AW66" s="1002"/>
      <c r="AX66" s="1002"/>
      <c r="AY66" s="1003"/>
      <c r="AZ66" s="1001" t="s">
        <v>365</v>
      </c>
      <c r="BA66" s="1002"/>
      <c r="BB66" s="1002"/>
      <c r="BC66" s="1002"/>
      <c r="BD66" s="1015"/>
      <c r="BE66" s="241"/>
      <c r="BF66" s="241"/>
      <c r="BG66" s="241"/>
      <c r="BH66" s="241"/>
      <c r="BI66" s="241"/>
      <c r="BJ66" s="241"/>
      <c r="BK66" s="241"/>
      <c r="BL66" s="241"/>
      <c r="BM66" s="241"/>
      <c r="BN66" s="241"/>
      <c r="BO66" s="241"/>
      <c r="BP66" s="241"/>
      <c r="BQ66" s="238">
        <v>60</v>
      </c>
      <c r="BR66" s="243"/>
      <c r="BS66" s="945"/>
      <c r="BT66" s="946"/>
      <c r="BU66" s="946"/>
      <c r="BV66" s="946"/>
      <c r="BW66" s="946"/>
      <c r="BX66" s="946"/>
      <c r="BY66" s="946"/>
      <c r="BZ66" s="946"/>
      <c r="CA66" s="946"/>
      <c r="CB66" s="946"/>
      <c r="CC66" s="946"/>
      <c r="CD66" s="946"/>
      <c r="CE66" s="946"/>
      <c r="CF66" s="946"/>
      <c r="CG66" s="955"/>
      <c r="CH66" s="956"/>
      <c r="CI66" s="957"/>
      <c r="CJ66" s="957"/>
      <c r="CK66" s="957"/>
      <c r="CL66" s="958"/>
      <c r="CM66" s="956"/>
      <c r="CN66" s="957"/>
      <c r="CO66" s="957"/>
      <c r="CP66" s="957"/>
      <c r="CQ66" s="958"/>
      <c r="CR66" s="956"/>
      <c r="CS66" s="957"/>
      <c r="CT66" s="957"/>
      <c r="CU66" s="957"/>
      <c r="CV66" s="958"/>
      <c r="CW66" s="956"/>
      <c r="CX66" s="957"/>
      <c r="CY66" s="957"/>
      <c r="CZ66" s="957"/>
      <c r="DA66" s="958"/>
      <c r="DB66" s="956"/>
      <c r="DC66" s="957"/>
      <c r="DD66" s="957"/>
      <c r="DE66" s="957"/>
      <c r="DF66" s="958"/>
      <c r="DG66" s="956"/>
      <c r="DH66" s="957"/>
      <c r="DI66" s="957"/>
      <c r="DJ66" s="957"/>
      <c r="DK66" s="958"/>
      <c r="DL66" s="956"/>
      <c r="DM66" s="957"/>
      <c r="DN66" s="957"/>
      <c r="DO66" s="957"/>
      <c r="DP66" s="958"/>
      <c r="DQ66" s="956"/>
      <c r="DR66" s="957"/>
      <c r="DS66" s="957"/>
      <c r="DT66" s="957"/>
      <c r="DU66" s="958"/>
      <c r="DV66" s="945"/>
      <c r="DW66" s="946"/>
      <c r="DX66" s="946"/>
      <c r="DY66" s="946"/>
      <c r="DZ66" s="947"/>
      <c r="EA66" s="230"/>
    </row>
    <row r="67" spans="1:131" ht="26.25" customHeight="1" thickBot="1" x14ac:dyDescent="0.2">
      <c r="A67" s="998"/>
      <c r="B67" s="999"/>
      <c r="C67" s="999"/>
      <c r="D67" s="999"/>
      <c r="E67" s="999"/>
      <c r="F67" s="999"/>
      <c r="G67" s="999"/>
      <c r="H67" s="999"/>
      <c r="I67" s="999"/>
      <c r="J67" s="999"/>
      <c r="K67" s="999"/>
      <c r="L67" s="999"/>
      <c r="M67" s="999"/>
      <c r="N67" s="999"/>
      <c r="O67" s="999"/>
      <c r="P67" s="1000"/>
      <c r="Q67" s="1004"/>
      <c r="R67" s="1005"/>
      <c r="S67" s="1005"/>
      <c r="T67" s="1005"/>
      <c r="U67" s="1006"/>
      <c r="V67" s="1004"/>
      <c r="W67" s="1005"/>
      <c r="X67" s="1005"/>
      <c r="Y67" s="1005"/>
      <c r="Z67" s="1006"/>
      <c r="AA67" s="1004"/>
      <c r="AB67" s="1005"/>
      <c r="AC67" s="1005"/>
      <c r="AD67" s="1005"/>
      <c r="AE67" s="1006"/>
      <c r="AF67" s="1010"/>
      <c r="AG67" s="1011"/>
      <c r="AH67" s="1011"/>
      <c r="AI67" s="1011"/>
      <c r="AJ67" s="1012"/>
      <c r="AK67" s="1013"/>
      <c r="AL67" s="999"/>
      <c r="AM67" s="999"/>
      <c r="AN67" s="999"/>
      <c r="AO67" s="1000"/>
      <c r="AP67" s="1004"/>
      <c r="AQ67" s="1005"/>
      <c r="AR67" s="1005"/>
      <c r="AS67" s="1005"/>
      <c r="AT67" s="1006"/>
      <c r="AU67" s="1004"/>
      <c r="AV67" s="1005"/>
      <c r="AW67" s="1005"/>
      <c r="AX67" s="1005"/>
      <c r="AY67" s="1006"/>
      <c r="AZ67" s="1004"/>
      <c r="BA67" s="1005"/>
      <c r="BB67" s="1005"/>
      <c r="BC67" s="1005"/>
      <c r="BD67" s="1016"/>
      <c r="BE67" s="241"/>
      <c r="BF67" s="241"/>
      <c r="BG67" s="241"/>
      <c r="BH67" s="241"/>
      <c r="BI67" s="241"/>
      <c r="BJ67" s="241"/>
      <c r="BK67" s="241"/>
      <c r="BL67" s="241"/>
      <c r="BM67" s="241"/>
      <c r="BN67" s="241"/>
      <c r="BO67" s="241"/>
      <c r="BP67" s="241"/>
      <c r="BQ67" s="238">
        <v>61</v>
      </c>
      <c r="BR67" s="243"/>
      <c r="BS67" s="945"/>
      <c r="BT67" s="946"/>
      <c r="BU67" s="946"/>
      <c r="BV67" s="946"/>
      <c r="BW67" s="946"/>
      <c r="BX67" s="946"/>
      <c r="BY67" s="946"/>
      <c r="BZ67" s="946"/>
      <c r="CA67" s="946"/>
      <c r="CB67" s="946"/>
      <c r="CC67" s="946"/>
      <c r="CD67" s="946"/>
      <c r="CE67" s="946"/>
      <c r="CF67" s="946"/>
      <c r="CG67" s="955"/>
      <c r="CH67" s="956"/>
      <c r="CI67" s="957"/>
      <c r="CJ67" s="957"/>
      <c r="CK67" s="957"/>
      <c r="CL67" s="958"/>
      <c r="CM67" s="956"/>
      <c r="CN67" s="957"/>
      <c r="CO67" s="957"/>
      <c r="CP67" s="957"/>
      <c r="CQ67" s="958"/>
      <c r="CR67" s="956"/>
      <c r="CS67" s="957"/>
      <c r="CT67" s="957"/>
      <c r="CU67" s="957"/>
      <c r="CV67" s="958"/>
      <c r="CW67" s="956"/>
      <c r="CX67" s="957"/>
      <c r="CY67" s="957"/>
      <c r="CZ67" s="957"/>
      <c r="DA67" s="958"/>
      <c r="DB67" s="956"/>
      <c r="DC67" s="957"/>
      <c r="DD67" s="957"/>
      <c r="DE67" s="957"/>
      <c r="DF67" s="958"/>
      <c r="DG67" s="956"/>
      <c r="DH67" s="957"/>
      <c r="DI67" s="957"/>
      <c r="DJ67" s="957"/>
      <c r="DK67" s="958"/>
      <c r="DL67" s="956"/>
      <c r="DM67" s="957"/>
      <c r="DN67" s="957"/>
      <c r="DO67" s="957"/>
      <c r="DP67" s="958"/>
      <c r="DQ67" s="956"/>
      <c r="DR67" s="957"/>
      <c r="DS67" s="957"/>
      <c r="DT67" s="957"/>
      <c r="DU67" s="958"/>
      <c r="DV67" s="945"/>
      <c r="DW67" s="946"/>
      <c r="DX67" s="946"/>
      <c r="DY67" s="946"/>
      <c r="DZ67" s="947"/>
      <c r="EA67" s="230"/>
    </row>
    <row r="68" spans="1:131" ht="26.25" customHeight="1" thickTop="1" x14ac:dyDescent="0.15">
      <c r="A68" s="236">
        <v>1</v>
      </c>
      <c r="B68" s="985" t="s">
        <v>547</v>
      </c>
      <c r="C68" s="986"/>
      <c r="D68" s="986"/>
      <c r="E68" s="986"/>
      <c r="F68" s="986"/>
      <c r="G68" s="986"/>
      <c r="H68" s="986"/>
      <c r="I68" s="986"/>
      <c r="J68" s="986"/>
      <c r="K68" s="986"/>
      <c r="L68" s="986"/>
      <c r="M68" s="986"/>
      <c r="N68" s="986"/>
      <c r="O68" s="986"/>
      <c r="P68" s="987"/>
      <c r="Q68" s="988">
        <v>707</v>
      </c>
      <c r="R68" s="982"/>
      <c r="S68" s="982"/>
      <c r="T68" s="982"/>
      <c r="U68" s="982"/>
      <c r="V68" s="982">
        <v>687</v>
      </c>
      <c r="W68" s="982"/>
      <c r="X68" s="982"/>
      <c r="Y68" s="982"/>
      <c r="Z68" s="982"/>
      <c r="AA68" s="982">
        <v>20</v>
      </c>
      <c r="AB68" s="982"/>
      <c r="AC68" s="982"/>
      <c r="AD68" s="982"/>
      <c r="AE68" s="982"/>
      <c r="AF68" s="982">
        <v>20</v>
      </c>
      <c r="AG68" s="982"/>
      <c r="AH68" s="982"/>
      <c r="AI68" s="982"/>
      <c r="AJ68" s="982"/>
      <c r="AK68" s="982" t="s">
        <v>548</v>
      </c>
      <c r="AL68" s="982"/>
      <c r="AM68" s="982"/>
      <c r="AN68" s="982"/>
      <c r="AO68" s="982"/>
      <c r="AP68" s="982" t="s">
        <v>548</v>
      </c>
      <c r="AQ68" s="982"/>
      <c r="AR68" s="982"/>
      <c r="AS68" s="982"/>
      <c r="AT68" s="982"/>
      <c r="AU68" s="982" t="s">
        <v>548</v>
      </c>
      <c r="AV68" s="982"/>
      <c r="AW68" s="982"/>
      <c r="AX68" s="982"/>
      <c r="AY68" s="982"/>
      <c r="AZ68" s="983"/>
      <c r="BA68" s="983"/>
      <c r="BB68" s="983"/>
      <c r="BC68" s="983"/>
      <c r="BD68" s="984"/>
      <c r="BE68" s="241"/>
      <c r="BF68" s="241"/>
      <c r="BG68" s="241"/>
      <c r="BH68" s="241"/>
      <c r="BI68" s="241"/>
      <c r="BJ68" s="241"/>
      <c r="BK68" s="241"/>
      <c r="BL68" s="241"/>
      <c r="BM68" s="241"/>
      <c r="BN68" s="241"/>
      <c r="BO68" s="241"/>
      <c r="BP68" s="241"/>
      <c r="BQ68" s="238">
        <v>62</v>
      </c>
      <c r="BR68" s="243"/>
      <c r="BS68" s="945"/>
      <c r="BT68" s="946"/>
      <c r="BU68" s="946"/>
      <c r="BV68" s="946"/>
      <c r="BW68" s="946"/>
      <c r="BX68" s="946"/>
      <c r="BY68" s="946"/>
      <c r="BZ68" s="946"/>
      <c r="CA68" s="946"/>
      <c r="CB68" s="946"/>
      <c r="CC68" s="946"/>
      <c r="CD68" s="946"/>
      <c r="CE68" s="946"/>
      <c r="CF68" s="946"/>
      <c r="CG68" s="955"/>
      <c r="CH68" s="956"/>
      <c r="CI68" s="957"/>
      <c r="CJ68" s="957"/>
      <c r="CK68" s="957"/>
      <c r="CL68" s="958"/>
      <c r="CM68" s="956"/>
      <c r="CN68" s="957"/>
      <c r="CO68" s="957"/>
      <c r="CP68" s="957"/>
      <c r="CQ68" s="958"/>
      <c r="CR68" s="956"/>
      <c r="CS68" s="957"/>
      <c r="CT68" s="957"/>
      <c r="CU68" s="957"/>
      <c r="CV68" s="958"/>
      <c r="CW68" s="956"/>
      <c r="CX68" s="957"/>
      <c r="CY68" s="957"/>
      <c r="CZ68" s="957"/>
      <c r="DA68" s="958"/>
      <c r="DB68" s="956"/>
      <c r="DC68" s="957"/>
      <c r="DD68" s="957"/>
      <c r="DE68" s="957"/>
      <c r="DF68" s="958"/>
      <c r="DG68" s="956"/>
      <c r="DH68" s="957"/>
      <c r="DI68" s="957"/>
      <c r="DJ68" s="957"/>
      <c r="DK68" s="958"/>
      <c r="DL68" s="956"/>
      <c r="DM68" s="957"/>
      <c r="DN68" s="957"/>
      <c r="DO68" s="957"/>
      <c r="DP68" s="958"/>
      <c r="DQ68" s="956"/>
      <c r="DR68" s="957"/>
      <c r="DS68" s="957"/>
      <c r="DT68" s="957"/>
      <c r="DU68" s="958"/>
      <c r="DV68" s="945"/>
      <c r="DW68" s="946"/>
      <c r="DX68" s="946"/>
      <c r="DY68" s="946"/>
      <c r="DZ68" s="947"/>
      <c r="EA68" s="230"/>
    </row>
    <row r="69" spans="1:131" ht="26.25" customHeight="1" x14ac:dyDescent="0.15">
      <c r="A69" s="238">
        <v>2</v>
      </c>
      <c r="B69" s="974" t="s">
        <v>549</v>
      </c>
      <c r="C69" s="975"/>
      <c r="D69" s="975"/>
      <c r="E69" s="975"/>
      <c r="F69" s="975"/>
      <c r="G69" s="975"/>
      <c r="H69" s="975"/>
      <c r="I69" s="975"/>
      <c r="J69" s="975"/>
      <c r="K69" s="975"/>
      <c r="L69" s="975"/>
      <c r="M69" s="975"/>
      <c r="N69" s="975"/>
      <c r="O69" s="975"/>
      <c r="P69" s="976"/>
      <c r="Q69" s="977">
        <v>20</v>
      </c>
      <c r="R69" s="971"/>
      <c r="S69" s="971"/>
      <c r="T69" s="971"/>
      <c r="U69" s="971"/>
      <c r="V69" s="971">
        <v>18</v>
      </c>
      <c r="W69" s="971"/>
      <c r="X69" s="971"/>
      <c r="Y69" s="971"/>
      <c r="Z69" s="971"/>
      <c r="AA69" s="971">
        <v>2</v>
      </c>
      <c r="AB69" s="971"/>
      <c r="AC69" s="971"/>
      <c r="AD69" s="971"/>
      <c r="AE69" s="971"/>
      <c r="AF69" s="971">
        <v>2</v>
      </c>
      <c r="AG69" s="971"/>
      <c r="AH69" s="971"/>
      <c r="AI69" s="971"/>
      <c r="AJ69" s="971"/>
      <c r="AK69" s="971" t="s">
        <v>548</v>
      </c>
      <c r="AL69" s="971"/>
      <c r="AM69" s="971"/>
      <c r="AN69" s="971"/>
      <c r="AO69" s="971"/>
      <c r="AP69" s="971" t="s">
        <v>548</v>
      </c>
      <c r="AQ69" s="971"/>
      <c r="AR69" s="971"/>
      <c r="AS69" s="971"/>
      <c r="AT69" s="971"/>
      <c r="AU69" s="971" t="s">
        <v>548</v>
      </c>
      <c r="AV69" s="971"/>
      <c r="AW69" s="971"/>
      <c r="AX69" s="971"/>
      <c r="AY69" s="971"/>
      <c r="AZ69" s="972"/>
      <c r="BA69" s="972"/>
      <c r="BB69" s="972"/>
      <c r="BC69" s="972"/>
      <c r="BD69" s="973"/>
      <c r="BE69" s="241"/>
      <c r="BF69" s="241"/>
      <c r="BG69" s="241"/>
      <c r="BH69" s="241"/>
      <c r="BI69" s="241"/>
      <c r="BJ69" s="241"/>
      <c r="BK69" s="241"/>
      <c r="BL69" s="241"/>
      <c r="BM69" s="241"/>
      <c r="BN69" s="241"/>
      <c r="BO69" s="241"/>
      <c r="BP69" s="241"/>
      <c r="BQ69" s="238">
        <v>63</v>
      </c>
      <c r="BR69" s="243"/>
      <c r="BS69" s="945"/>
      <c r="BT69" s="946"/>
      <c r="BU69" s="946"/>
      <c r="BV69" s="946"/>
      <c r="BW69" s="946"/>
      <c r="BX69" s="946"/>
      <c r="BY69" s="946"/>
      <c r="BZ69" s="946"/>
      <c r="CA69" s="946"/>
      <c r="CB69" s="946"/>
      <c r="CC69" s="946"/>
      <c r="CD69" s="946"/>
      <c r="CE69" s="946"/>
      <c r="CF69" s="946"/>
      <c r="CG69" s="955"/>
      <c r="CH69" s="956"/>
      <c r="CI69" s="957"/>
      <c r="CJ69" s="957"/>
      <c r="CK69" s="957"/>
      <c r="CL69" s="958"/>
      <c r="CM69" s="956"/>
      <c r="CN69" s="957"/>
      <c r="CO69" s="957"/>
      <c r="CP69" s="957"/>
      <c r="CQ69" s="958"/>
      <c r="CR69" s="956"/>
      <c r="CS69" s="957"/>
      <c r="CT69" s="957"/>
      <c r="CU69" s="957"/>
      <c r="CV69" s="958"/>
      <c r="CW69" s="956"/>
      <c r="CX69" s="957"/>
      <c r="CY69" s="957"/>
      <c r="CZ69" s="957"/>
      <c r="DA69" s="958"/>
      <c r="DB69" s="956"/>
      <c r="DC69" s="957"/>
      <c r="DD69" s="957"/>
      <c r="DE69" s="957"/>
      <c r="DF69" s="958"/>
      <c r="DG69" s="956"/>
      <c r="DH69" s="957"/>
      <c r="DI69" s="957"/>
      <c r="DJ69" s="957"/>
      <c r="DK69" s="958"/>
      <c r="DL69" s="956"/>
      <c r="DM69" s="957"/>
      <c r="DN69" s="957"/>
      <c r="DO69" s="957"/>
      <c r="DP69" s="958"/>
      <c r="DQ69" s="956"/>
      <c r="DR69" s="957"/>
      <c r="DS69" s="957"/>
      <c r="DT69" s="957"/>
      <c r="DU69" s="958"/>
      <c r="DV69" s="945"/>
      <c r="DW69" s="946"/>
      <c r="DX69" s="946"/>
      <c r="DY69" s="946"/>
      <c r="DZ69" s="947"/>
      <c r="EA69" s="230"/>
    </row>
    <row r="70" spans="1:131" ht="26.25" customHeight="1" x14ac:dyDescent="0.15">
      <c r="A70" s="238">
        <v>3</v>
      </c>
      <c r="B70" s="974" t="s">
        <v>550</v>
      </c>
      <c r="C70" s="975"/>
      <c r="D70" s="975"/>
      <c r="E70" s="975"/>
      <c r="F70" s="975"/>
      <c r="G70" s="975"/>
      <c r="H70" s="975"/>
      <c r="I70" s="975"/>
      <c r="J70" s="975"/>
      <c r="K70" s="975"/>
      <c r="L70" s="975"/>
      <c r="M70" s="975"/>
      <c r="N70" s="975"/>
      <c r="O70" s="975"/>
      <c r="P70" s="976"/>
      <c r="Q70" s="977">
        <v>772</v>
      </c>
      <c r="R70" s="971"/>
      <c r="S70" s="971"/>
      <c r="T70" s="971"/>
      <c r="U70" s="971"/>
      <c r="V70" s="971">
        <v>766</v>
      </c>
      <c r="W70" s="971"/>
      <c r="X70" s="971"/>
      <c r="Y70" s="971"/>
      <c r="Z70" s="971"/>
      <c r="AA70" s="971">
        <v>6</v>
      </c>
      <c r="AB70" s="971"/>
      <c r="AC70" s="971"/>
      <c r="AD70" s="971"/>
      <c r="AE70" s="971"/>
      <c r="AF70" s="971">
        <v>6</v>
      </c>
      <c r="AG70" s="971"/>
      <c r="AH70" s="971"/>
      <c r="AI70" s="971"/>
      <c r="AJ70" s="971"/>
      <c r="AK70" s="971" t="s">
        <v>548</v>
      </c>
      <c r="AL70" s="971"/>
      <c r="AM70" s="971"/>
      <c r="AN70" s="971"/>
      <c r="AO70" s="971"/>
      <c r="AP70" s="971">
        <v>341</v>
      </c>
      <c r="AQ70" s="971"/>
      <c r="AR70" s="971"/>
      <c r="AS70" s="971"/>
      <c r="AT70" s="971"/>
      <c r="AU70" s="971" t="s">
        <v>548</v>
      </c>
      <c r="AV70" s="971"/>
      <c r="AW70" s="971"/>
      <c r="AX70" s="971"/>
      <c r="AY70" s="971"/>
      <c r="AZ70" s="972"/>
      <c r="BA70" s="972"/>
      <c r="BB70" s="972"/>
      <c r="BC70" s="972"/>
      <c r="BD70" s="973"/>
      <c r="BE70" s="241"/>
      <c r="BF70" s="241"/>
      <c r="BG70" s="241"/>
      <c r="BH70" s="241"/>
      <c r="BI70" s="241"/>
      <c r="BJ70" s="241"/>
      <c r="BK70" s="241"/>
      <c r="BL70" s="241"/>
      <c r="BM70" s="241"/>
      <c r="BN70" s="241"/>
      <c r="BO70" s="241"/>
      <c r="BP70" s="241"/>
      <c r="BQ70" s="238">
        <v>64</v>
      </c>
      <c r="BR70" s="243"/>
      <c r="BS70" s="945"/>
      <c r="BT70" s="946"/>
      <c r="BU70" s="946"/>
      <c r="BV70" s="946"/>
      <c r="BW70" s="946"/>
      <c r="BX70" s="946"/>
      <c r="BY70" s="946"/>
      <c r="BZ70" s="946"/>
      <c r="CA70" s="946"/>
      <c r="CB70" s="946"/>
      <c r="CC70" s="946"/>
      <c r="CD70" s="946"/>
      <c r="CE70" s="946"/>
      <c r="CF70" s="946"/>
      <c r="CG70" s="955"/>
      <c r="CH70" s="956"/>
      <c r="CI70" s="957"/>
      <c r="CJ70" s="957"/>
      <c r="CK70" s="957"/>
      <c r="CL70" s="958"/>
      <c r="CM70" s="956"/>
      <c r="CN70" s="957"/>
      <c r="CO70" s="957"/>
      <c r="CP70" s="957"/>
      <c r="CQ70" s="958"/>
      <c r="CR70" s="956"/>
      <c r="CS70" s="957"/>
      <c r="CT70" s="957"/>
      <c r="CU70" s="957"/>
      <c r="CV70" s="958"/>
      <c r="CW70" s="956"/>
      <c r="CX70" s="957"/>
      <c r="CY70" s="957"/>
      <c r="CZ70" s="957"/>
      <c r="DA70" s="958"/>
      <c r="DB70" s="956"/>
      <c r="DC70" s="957"/>
      <c r="DD70" s="957"/>
      <c r="DE70" s="957"/>
      <c r="DF70" s="958"/>
      <c r="DG70" s="956"/>
      <c r="DH70" s="957"/>
      <c r="DI70" s="957"/>
      <c r="DJ70" s="957"/>
      <c r="DK70" s="958"/>
      <c r="DL70" s="956"/>
      <c r="DM70" s="957"/>
      <c r="DN70" s="957"/>
      <c r="DO70" s="957"/>
      <c r="DP70" s="958"/>
      <c r="DQ70" s="956"/>
      <c r="DR70" s="957"/>
      <c r="DS70" s="957"/>
      <c r="DT70" s="957"/>
      <c r="DU70" s="958"/>
      <c r="DV70" s="945"/>
      <c r="DW70" s="946"/>
      <c r="DX70" s="946"/>
      <c r="DY70" s="946"/>
      <c r="DZ70" s="947"/>
      <c r="EA70" s="230"/>
    </row>
    <row r="71" spans="1:131" ht="26.25" customHeight="1" x14ac:dyDescent="0.15">
      <c r="A71" s="238">
        <v>4</v>
      </c>
      <c r="B71" s="974" t="s">
        <v>551</v>
      </c>
      <c r="C71" s="975"/>
      <c r="D71" s="975"/>
      <c r="E71" s="975"/>
      <c r="F71" s="975"/>
      <c r="G71" s="975"/>
      <c r="H71" s="975"/>
      <c r="I71" s="975"/>
      <c r="J71" s="975"/>
      <c r="K71" s="975"/>
      <c r="L71" s="975"/>
      <c r="M71" s="975"/>
      <c r="N71" s="975"/>
      <c r="O71" s="975"/>
      <c r="P71" s="976"/>
      <c r="Q71" s="977">
        <v>66</v>
      </c>
      <c r="R71" s="971"/>
      <c r="S71" s="971"/>
      <c r="T71" s="971"/>
      <c r="U71" s="971"/>
      <c r="V71" s="971">
        <v>55</v>
      </c>
      <c r="W71" s="971"/>
      <c r="X71" s="971"/>
      <c r="Y71" s="971"/>
      <c r="Z71" s="971"/>
      <c r="AA71" s="971">
        <v>11</v>
      </c>
      <c r="AB71" s="971"/>
      <c r="AC71" s="971"/>
      <c r="AD71" s="971"/>
      <c r="AE71" s="971"/>
      <c r="AF71" s="971">
        <v>11</v>
      </c>
      <c r="AG71" s="971"/>
      <c r="AH71" s="971"/>
      <c r="AI71" s="971"/>
      <c r="AJ71" s="971"/>
      <c r="AK71" s="971" t="s">
        <v>548</v>
      </c>
      <c r="AL71" s="971"/>
      <c r="AM71" s="971"/>
      <c r="AN71" s="971"/>
      <c r="AO71" s="971"/>
      <c r="AP71" s="971" t="s">
        <v>548</v>
      </c>
      <c r="AQ71" s="971"/>
      <c r="AR71" s="971"/>
      <c r="AS71" s="971"/>
      <c r="AT71" s="971"/>
      <c r="AU71" s="971" t="s">
        <v>548</v>
      </c>
      <c r="AV71" s="971"/>
      <c r="AW71" s="971"/>
      <c r="AX71" s="971"/>
      <c r="AY71" s="971"/>
      <c r="AZ71" s="972"/>
      <c r="BA71" s="972"/>
      <c r="BB71" s="972"/>
      <c r="BC71" s="972"/>
      <c r="BD71" s="973"/>
      <c r="BE71" s="241"/>
      <c r="BF71" s="241"/>
      <c r="BG71" s="241"/>
      <c r="BH71" s="241"/>
      <c r="BI71" s="241"/>
      <c r="BJ71" s="241"/>
      <c r="BK71" s="241"/>
      <c r="BL71" s="241"/>
      <c r="BM71" s="241"/>
      <c r="BN71" s="241"/>
      <c r="BO71" s="241"/>
      <c r="BP71" s="241"/>
      <c r="BQ71" s="238">
        <v>65</v>
      </c>
      <c r="BR71" s="243"/>
      <c r="BS71" s="945"/>
      <c r="BT71" s="946"/>
      <c r="BU71" s="946"/>
      <c r="BV71" s="946"/>
      <c r="BW71" s="946"/>
      <c r="BX71" s="946"/>
      <c r="BY71" s="946"/>
      <c r="BZ71" s="946"/>
      <c r="CA71" s="946"/>
      <c r="CB71" s="946"/>
      <c r="CC71" s="946"/>
      <c r="CD71" s="946"/>
      <c r="CE71" s="946"/>
      <c r="CF71" s="946"/>
      <c r="CG71" s="955"/>
      <c r="CH71" s="956"/>
      <c r="CI71" s="957"/>
      <c r="CJ71" s="957"/>
      <c r="CK71" s="957"/>
      <c r="CL71" s="958"/>
      <c r="CM71" s="956"/>
      <c r="CN71" s="957"/>
      <c r="CO71" s="957"/>
      <c r="CP71" s="957"/>
      <c r="CQ71" s="958"/>
      <c r="CR71" s="956"/>
      <c r="CS71" s="957"/>
      <c r="CT71" s="957"/>
      <c r="CU71" s="957"/>
      <c r="CV71" s="958"/>
      <c r="CW71" s="956"/>
      <c r="CX71" s="957"/>
      <c r="CY71" s="957"/>
      <c r="CZ71" s="957"/>
      <c r="DA71" s="958"/>
      <c r="DB71" s="956"/>
      <c r="DC71" s="957"/>
      <c r="DD71" s="957"/>
      <c r="DE71" s="957"/>
      <c r="DF71" s="958"/>
      <c r="DG71" s="956"/>
      <c r="DH71" s="957"/>
      <c r="DI71" s="957"/>
      <c r="DJ71" s="957"/>
      <c r="DK71" s="958"/>
      <c r="DL71" s="956"/>
      <c r="DM71" s="957"/>
      <c r="DN71" s="957"/>
      <c r="DO71" s="957"/>
      <c r="DP71" s="958"/>
      <c r="DQ71" s="956"/>
      <c r="DR71" s="957"/>
      <c r="DS71" s="957"/>
      <c r="DT71" s="957"/>
      <c r="DU71" s="958"/>
      <c r="DV71" s="945"/>
      <c r="DW71" s="946"/>
      <c r="DX71" s="946"/>
      <c r="DY71" s="946"/>
      <c r="DZ71" s="947"/>
      <c r="EA71" s="230"/>
    </row>
    <row r="72" spans="1:131" ht="26.25" customHeight="1" x14ac:dyDescent="0.15">
      <c r="A72" s="238">
        <v>5</v>
      </c>
      <c r="B72" s="974" t="s">
        <v>552</v>
      </c>
      <c r="C72" s="975"/>
      <c r="D72" s="975"/>
      <c r="E72" s="975"/>
      <c r="F72" s="975"/>
      <c r="G72" s="975"/>
      <c r="H72" s="975"/>
      <c r="I72" s="975"/>
      <c r="J72" s="975"/>
      <c r="K72" s="975"/>
      <c r="L72" s="975"/>
      <c r="M72" s="975"/>
      <c r="N72" s="975"/>
      <c r="O72" s="975"/>
      <c r="P72" s="976"/>
      <c r="Q72" s="977">
        <v>1063</v>
      </c>
      <c r="R72" s="971"/>
      <c r="S72" s="971"/>
      <c r="T72" s="971"/>
      <c r="U72" s="971"/>
      <c r="V72" s="971">
        <v>1022</v>
      </c>
      <c r="W72" s="971"/>
      <c r="X72" s="971"/>
      <c r="Y72" s="971"/>
      <c r="Z72" s="971"/>
      <c r="AA72" s="971">
        <v>41</v>
      </c>
      <c r="AB72" s="971"/>
      <c r="AC72" s="971"/>
      <c r="AD72" s="971"/>
      <c r="AE72" s="971"/>
      <c r="AF72" s="971">
        <v>41</v>
      </c>
      <c r="AG72" s="971"/>
      <c r="AH72" s="971"/>
      <c r="AI72" s="971"/>
      <c r="AJ72" s="971"/>
      <c r="AK72" s="971">
        <v>6</v>
      </c>
      <c r="AL72" s="971"/>
      <c r="AM72" s="971"/>
      <c r="AN72" s="971"/>
      <c r="AO72" s="971"/>
      <c r="AP72" s="971" t="s">
        <v>548</v>
      </c>
      <c r="AQ72" s="971"/>
      <c r="AR72" s="971"/>
      <c r="AS72" s="971"/>
      <c r="AT72" s="971"/>
      <c r="AU72" s="971" t="s">
        <v>548</v>
      </c>
      <c r="AV72" s="971"/>
      <c r="AW72" s="971"/>
      <c r="AX72" s="971"/>
      <c r="AY72" s="971"/>
      <c r="AZ72" s="972"/>
      <c r="BA72" s="972"/>
      <c r="BB72" s="972"/>
      <c r="BC72" s="972"/>
      <c r="BD72" s="973"/>
      <c r="BE72" s="241"/>
      <c r="BF72" s="241"/>
      <c r="BG72" s="241"/>
      <c r="BH72" s="241"/>
      <c r="BI72" s="241"/>
      <c r="BJ72" s="241"/>
      <c r="BK72" s="241"/>
      <c r="BL72" s="241"/>
      <c r="BM72" s="241"/>
      <c r="BN72" s="241"/>
      <c r="BO72" s="241"/>
      <c r="BP72" s="241"/>
      <c r="BQ72" s="238">
        <v>66</v>
      </c>
      <c r="BR72" s="243"/>
      <c r="BS72" s="945"/>
      <c r="BT72" s="946"/>
      <c r="BU72" s="946"/>
      <c r="BV72" s="946"/>
      <c r="BW72" s="946"/>
      <c r="BX72" s="946"/>
      <c r="BY72" s="946"/>
      <c r="BZ72" s="946"/>
      <c r="CA72" s="946"/>
      <c r="CB72" s="946"/>
      <c r="CC72" s="946"/>
      <c r="CD72" s="946"/>
      <c r="CE72" s="946"/>
      <c r="CF72" s="946"/>
      <c r="CG72" s="955"/>
      <c r="CH72" s="956"/>
      <c r="CI72" s="957"/>
      <c r="CJ72" s="957"/>
      <c r="CK72" s="957"/>
      <c r="CL72" s="958"/>
      <c r="CM72" s="956"/>
      <c r="CN72" s="957"/>
      <c r="CO72" s="957"/>
      <c r="CP72" s="957"/>
      <c r="CQ72" s="958"/>
      <c r="CR72" s="956"/>
      <c r="CS72" s="957"/>
      <c r="CT72" s="957"/>
      <c r="CU72" s="957"/>
      <c r="CV72" s="958"/>
      <c r="CW72" s="956"/>
      <c r="CX72" s="957"/>
      <c r="CY72" s="957"/>
      <c r="CZ72" s="957"/>
      <c r="DA72" s="958"/>
      <c r="DB72" s="956"/>
      <c r="DC72" s="957"/>
      <c r="DD72" s="957"/>
      <c r="DE72" s="957"/>
      <c r="DF72" s="958"/>
      <c r="DG72" s="956"/>
      <c r="DH72" s="957"/>
      <c r="DI72" s="957"/>
      <c r="DJ72" s="957"/>
      <c r="DK72" s="958"/>
      <c r="DL72" s="956"/>
      <c r="DM72" s="957"/>
      <c r="DN72" s="957"/>
      <c r="DO72" s="957"/>
      <c r="DP72" s="958"/>
      <c r="DQ72" s="956"/>
      <c r="DR72" s="957"/>
      <c r="DS72" s="957"/>
      <c r="DT72" s="957"/>
      <c r="DU72" s="958"/>
      <c r="DV72" s="945"/>
      <c r="DW72" s="946"/>
      <c r="DX72" s="946"/>
      <c r="DY72" s="946"/>
      <c r="DZ72" s="947"/>
      <c r="EA72" s="230"/>
    </row>
    <row r="73" spans="1:131" ht="26.25" customHeight="1" x14ac:dyDescent="0.15">
      <c r="A73" s="238">
        <v>6</v>
      </c>
      <c r="B73" s="974" t="s">
        <v>553</v>
      </c>
      <c r="C73" s="975"/>
      <c r="D73" s="975"/>
      <c r="E73" s="975"/>
      <c r="F73" s="975"/>
      <c r="G73" s="975"/>
      <c r="H73" s="975"/>
      <c r="I73" s="975"/>
      <c r="J73" s="975"/>
      <c r="K73" s="975"/>
      <c r="L73" s="975"/>
      <c r="M73" s="975"/>
      <c r="N73" s="975"/>
      <c r="O73" s="975"/>
      <c r="P73" s="976"/>
      <c r="Q73" s="977">
        <v>285</v>
      </c>
      <c r="R73" s="971"/>
      <c r="S73" s="971"/>
      <c r="T73" s="971"/>
      <c r="U73" s="971"/>
      <c r="V73" s="971">
        <v>275</v>
      </c>
      <c r="W73" s="971"/>
      <c r="X73" s="971"/>
      <c r="Y73" s="971"/>
      <c r="Z73" s="971"/>
      <c r="AA73" s="971">
        <v>10</v>
      </c>
      <c r="AB73" s="971"/>
      <c r="AC73" s="971"/>
      <c r="AD73" s="971"/>
      <c r="AE73" s="971"/>
      <c r="AF73" s="971">
        <v>10</v>
      </c>
      <c r="AG73" s="971"/>
      <c r="AH73" s="971"/>
      <c r="AI73" s="971"/>
      <c r="AJ73" s="971"/>
      <c r="AK73" s="971">
        <v>5</v>
      </c>
      <c r="AL73" s="971"/>
      <c r="AM73" s="971"/>
      <c r="AN73" s="971"/>
      <c r="AO73" s="971"/>
      <c r="AP73" s="971">
        <v>2</v>
      </c>
      <c r="AQ73" s="971"/>
      <c r="AR73" s="971"/>
      <c r="AS73" s="971"/>
      <c r="AT73" s="971"/>
      <c r="AU73" s="971" t="s">
        <v>548</v>
      </c>
      <c r="AV73" s="971"/>
      <c r="AW73" s="971"/>
      <c r="AX73" s="971"/>
      <c r="AY73" s="971"/>
      <c r="AZ73" s="972"/>
      <c r="BA73" s="972"/>
      <c r="BB73" s="972"/>
      <c r="BC73" s="972"/>
      <c r="BD73" s="973"/>
      <c r="BE73" s="241"/>
      <c r="BF73" s="241"/>
      <c r="BG73" s="241"/>
      <c r="BH73" s="241"/>
      <c r="BI73" s="241"/>
      <c r="BJ73" s="241"/>
      <c r="BK73" s="241"/>
      <c r="BL73" s="241"/>
      <c r="BM73" s="241"/>
      <c r="BN73" s="241"/>
      <c r="BO73" s="241"/>
      <c r="BP73" s="241"/>
      <c r="BQ73" s="238">
        <v>67</v>
      </c>
      <c r="BR73" s="243"/>
      <c r="BS73" s="945"/>
      <c r="BT73" s="946"/>
      <c r="BU73" s="946"/>
      <c r="BV73" s="946"/>
      <c r="BW73" s="946"/>
      <c r="BX73" s="946"/>
      <c r="BY73" s="946"/>
      <c r="BZ73" s="946"/>
      <c r="CA73" s="946"/>
      <c r="CB73" s="946"/>
      <c r="CC73" s="946"/>
      <c r="CD73" s="946"/>
      <c r="CE73" s="946"/>
      <c r="CF73" s="946"/>
      <c r="CG73" s="955"/>
      <c r="CH73" s="956"/>
      <c r="CI73" s="957"/>
      <c r="CJ73" s="957"/>
      <c r="CK73" s="957"/>
      <c r="CL73" s="958"/>
      <c r="CM73" s="956"/>
      <c r="CN73" s="957"/>
      <c r="CO73" s="957"/>
      <c r="CP73" s="957"/>
      <c r="CQ73" s="958"/>
      <c r="CR73" s="956"/>
      <c r="CS73" s="957"/>
      <c r="CT73" s="957"/>
      <c r="CU73" s="957"/>
      <c r="CV73" s="958"/>
      <c r="CW73" s="956"/>
      <c r="CX73" s="957"/>
      <c r="CY73" s="957"/>
      <c r="CZ73" s="957"/>
      <c r="DA73" s="958"/>
      <c r="DB73" s="956"/>
      <c r="DC73" s="957"/>
      <c r="DD73" s="957"/>
      <c r="DE73" s="957"/>
      <c r="DF73" s="958"/>
      <c r="DG73" s="956"/>
      <c r="DH73" s="957"/>
      <c r="DI73" s="957"/>
      <c r="DJ73" s="957"/>
      <c r="DK73" s="958"/>
      <c r="DL73" s="956"/>
      <c r="DM73" s="957"/>
      <c r="DN73" s="957"/>
      <c r="DO73" s="957"/>
      <c r="DP73" s="958"/>
      <c r="DQ73" s="956"/>
      <c r="DR73" s="957"/>
      <c r="DS73" s="957"/>
      <c r="DT73" s="957"/>
      <c r="DU73" s="958"/>
      <c r="DV73" s="945"/>
      <c r="DW73" s="946"/>
      <c r="DX73" s="946"/>
      <c r="DY73" s="946"/>
      <c r="DZ73" s="947"/>
      <c r="EA73" s="230"/>
    </row>
    <row r="74" spans="1:131" ht="26.25" customHeight="1" x14ac:dyDescent="0.15">
      <c r="A74" s="238">
        <v>7</v>
      </c>
      <c r="B74" s="974" t="s">
        <v>554</v>
      </c>
      <c r="C74" s="975"/>
      <c r="D74" s="975"/>
      <c r="E74" s="975"/>
      <c r="F74" s="975"/>
      <c r="G74" s="975"/>
      <c r="H74" s="975"/>
      <c r="I74" s="975"/>
      <c r="J74" s="975"/>
      <c r="K74" s="975"/>
      <c r="L74" s="975"/>
      <c r="M74" s="975"/>
      <c r="N74" s="975"/>
      <c r="O74" s="975"/>
      <c r="P74" s="976"/>
      <c r="Q74" s="977">
        <v>446</v>
      </c>
      <c r="R74" s="971"/>
      <c r="S74" s="971"/>
      <c r="T74" s="971"/>
      <c r="U74" s="971"/>
      <c r="V74" s="971">
        <v>484</v>
      </c>
      <c r="W74" s="971"/>
      <c r="X74" s="971"/>
      <c r="Y74" s="971"/>
      <c r="Z74" s="971"/>
      <c r="AA74" s="971">
        <v>-38</v>
      </c>
      <c r="AB74" s="971"/>
      <c r="AC74" s="971"/>
      <c r="AD74" s="971"/>
      <c r="AE74" s="971"/>
      <c r="AF74" s="971">
        <v>-38</v>
      </c>
      <c r="AG74" s="971"/>
      <c r="AH74" s="971"/>
      <c r="AI74" s="971"/>
      <c r="AJ74" s="971"/>
      <c r="AK74" s="971">
        <v>0</v>
      </c>
      <c r="AL74" s="971"/>
      <c r="AM74" s="971"/>
      <c r="AN74" s="971"/>
      <c r="AO74" s="971"/>
      <c r="AP74" s="971">
        <v>869</v>
      </c>
      <c r="AQ74" s="971"/>
      <c r="AR74" s="971"/>
      <c r="AS74" s="971"/>
      <c r="AT74" s="971"/>
      <c r="AU74" s="971" t="s">
        <v>548</v>
      </c>
      <c r="AV74" s="971"/>
      <c r="AW74" s="971"/>
      <c r="AX74" s="971"/>
      <c r="AY74" s="971"/>
      <c r="AZ74" s="972"/>
      <c r="BA74" s="972"/>
      <c r="BB74" s="972"/>
      <c r="BC74" s="972"/>
      <c r="BD74" s="973"/>
      <c r="BE74" s="241"/>
      <c r="BF74" s="241"/>
      <c r="BG74" s="241"/>
      <c r="BH74" s="241"/>
      <c r="BI74" s="241"/>
      <c r="BJ74" s="241"/>
      <c r="BK74" s="241"/>
      <c r="BL74" s="241"/>
      <c r="BM74" s="241"/>
      <c r="BN74" s="241"/>
      <c r="BO74" s="241"/>
      <c r="BP74" s="241"/>
      <c r="BQ74" s="238">
        <v>68</v>
      </c>
      <c r="BR74" s="243"/>
      <c r="BS74" s="945"/>
      <c r="BT74" s="946"/>
      <c r="BU74" s="946"/>
      <c r="BV74" s="946"/>
      <c r="BW74" s="946"/>
      <c r="BX74" s="946"/>
      <c r="BY74" s="946"/>
      <c r="BZ74" s="946"/>
      <c r="CA74" s="946"/>
      <c r="CB74" s="946"/>
      <c r="CC74" s="946"/>
      <c r="CD74" s="946"/>
      <c r="CE74" s="946"/>
      <c r="CF74" s="946"/>
      <c r="CG74" s="955"/>
      <c r="CH74" s="956"/>
      <c r="CI74" s="957"/>
      <c r="CJ74" s="957"/>
      <c r="CK74" s="957"/>
      <c r="CL74" s="958"/>
      <c r="CM74" s="956"/>
      <c r="CN74" s="957"/>
      <c r="CO74" s="957"/>
      <c r="CP74" s="957"/>
      <c r="CQ74" s="958"/>
      <c r="CR74" s="956"/>
      <c r="CS74" s="957"/>
      <c r="CT74" s="957"/>
      <c r="CU74" s="957"/>
      <c r="CV74" s="958"/>
      <c r="CW74" s="956"/>
      <c r="CX74" s="957"/>
      <c r="CY74" s="957"/>
      <c r="CZ74" s="957"/>
      <c r="DA74" s="958"/>
      <c r="DB74" s="956"/>
      <c r="DC74" s="957"/>
      <c r="DD74" s="957"/>
      <c r="DE74" s="957"/>
      <c r="DF74" s="958"/>
      <c r="DG74" s="956"/>
      <c r="DH74" s="957"/>
      <c r="DI74" s="957"/>
      <c r="DJ74" s="957"/>
      <c r="DK74" s="958"/>
      <c r="DL74" s="956"/>
      <c r="DM74" s="957"/>
      <c r="DN74" s="957"/>
      <c r="DO74" s="957"/>
      <c r="DP74" s="958"/>
      <c r="DQ74" s="956"/>
      <c r="DR74" s="957"/>
      <c r="DS74" s="957"/>
      <c r="DT74" s="957"/>
      <c r="DU74" s="958"/>
      <c r="DV74" s="945"/>
      <c r="DW74" s="946"/>
      <c r="DX74" s="946"/>
      <c r="DY74" s="946"/>
      <c r="DZ74" s="947"/>
      <c r="EA74" s="230"/>
    </row>
    <row r="75" spans="1:131" ht="26.25" customHeight="1" x14ac:dyDescent="0.15">
      <c r="A75" s="238">
        <v>8</v>
      </c>
      <c r="B75" s="974"/>
      <c r="C75" s="975"/>
      <c r="D75" s="975"/>
      <c r="E75" s="975"/>
      <c r="F75" s="975"/>
      <c r="G75" s="975"/>
      <c r="H75" s="975"/>
      <c r="I75" s="975"/>
      <c r="J75" s="975"/>
      <c r="K75" s="975"/>
      <c r="L75" s="975"/>
      <c r="M75" s="975"/>
      <c r="N75" s="975"/>
      <c r="O75" s="975"/>
      <c r="P75" s="976"/>
      <c r="Q75" s="978"/>
      <c r="R75" s="979"/>
      <c r="S75" s="979"/>
      <c r="T75" s="979"/>
      <c r="U75" s="980"/>
      <c r="V75" s="981"/>
      <c r="W75" s="979"/>
      <c r="X75" s="979"/>
      <c r="Y75" s="979"/>
      <c r="Z75" s="980"/>
      <c r="AA75" s="981"/>
      <c r="AB75" s="979"/>
      <c r="AC75" s="979"/>
      <c r="AD75" s="979"/>
      <c r="AE75" s="980"/>
      <c r="AF75" s="981"/>
      <c r="AG75" s="979"/>
      <c r="AH75" s="979"/>
      <c r="AI75" s="979"/>
      <c r="AJ75" s="980"/>
      <c r="AK75" s="981"/>
      <c r="AL75" s="979"/>
      <c r="AM75" s="979"/>
      <c r="AN75" s="979"/>
      <c r="AO75" s="980"/>
      <c r="AP75" s="981"/>
      <c r="AQ75" s="979"/>
      <c r="AR75" s="979"/>
      <c r="AS75" s="979"/>
      <c r="AT75" s="980"/>
      <c r="AU75" s="981"/>
      <c r="AV75" s="979"/>
      <c r="AW75" s="979"/>
      <c r="AX75" s="979"/>
      <c r="AY75" s="980"/>
      <c r="AZ75" s="972"/>
      <c r="BA75" s="972"/>
      <c r="BB75" s="972"/>
      <c r="BC75" s="972"/>
      <c r="BD75" s="973"/>
      <c r="BE75" s="241"/>
      <c r="BF75" s="241"/>
      <c r="BG75" s="241"/>
      <c r="BH75" s="241"/>
      <c r="BI75" s="241"/>
      <c r="BJ75" s="241"/>
      <c r="BK75" s="241"/>
      <c r="BL75" s="241"/>
      <c r="BM75" s="241"/>
      <c r="BN75" s="241"/>
      <c r="BO75" s="241"/>
      <c r="BP75" s="241"/>
      <c r="BQ75" s="238">
        <v>69</v>
      </c>
      <c r="BR75" s="243"/>
      <c r="BS75" s="945"/>
      <c r="BT75" s="946"/>
      <c r="BU75" s="946"/>
      <c r="BV75" s="946"/>
      <c r="BW75" s="946"/>
      <c r="BX75" s="946"/>
      <c r="BY75" s="946"/>
      <c r="BZ75" s="946"/>
      <c r="CA75" s="946"/>
      <c r="CB75" s="946"/>
      <c r="CC75" s="946"/>
      <c r="CD75" s="946"/>
      <c r="CE75" s="946"/>
      <c r="CF75" s="946"/>
      <c r="CG75" s="955"/>
      <c r="CH75" s="956"/>
      <c r="CI75" s="957"/>
      <c r="CJ75" s="957"/>
      <c r="CK75" s="957"/>
      <c r="CL75" s="958"/>
      <c r="CM75" s="956"/>
      <c r="CN75" s="957"/>
      <c r="CO75" s="957"/>
      <c r="CP75" s="957"/>
      <c r="CQ75" s="958"/>
      <c r="CR75" s="956"/>
      <c r="CS75" s="957"/>
      <c r="CT75" s="957"/>
      <c r="CU75" s="957"/>
      <c r="CV75" s="958"/>
      <c r="CW75" s="956"/>
      <c r="CX75" s="957"/>
      <c r="CY75" s="957"/>
      <c r="CZ75" s="957"/>
      <c r="DA75" s="958"/>
      <c r="DB75" s="956"/>
      <c r="DC75" s="957"/>
      <c r="DD75" s="957"/>
      <c r="DE75" s="957"/>
      <c r="DF75" s="958"/>
      <c r="DG75" s="956"/>
      <c r="DH75" s="957"/>
      <c r="DI75" s="957"/>
      <c r="DJ75" s="957"/>
      <c r="DK75" s="958"/>
      <c r="DL75" s="956"/>
      <c r="DM75" s="957"/>
      <c r="DN75" s="957"/>
      <c r="DO75" s="957"/>
      <c r="DP75" s="958"/>
      <c r="DQ75" s="956"/>
      <c r="DR75" s="957"/>
      <c r="DS75" s="957"/>
      <c r="DT75" s="957"/>
      <c r="DU75" s="958"/>
      <c r="DV75" s="945"/>
      <c r="DW75" s="946"/>
      <c r="DX75" s="946"/>
      <c r="DY75" s="946"/>
      <c r="DZ75" s="947"/>
      <c r="EA75" s="230"/>
    </row>
    <row r="76" spans="1:131" ht="26.25" customHeight="1" x14ac:dyDescent="0.15">
      <c r="A76" s="238">
        <v>9</v>
      </c>
      <c r="B76" s="974"/>
      <c r="C76" s="975"/>
      <c r="D76" s="975"/>
      <c r="E76" s="975"/>
      <c r="F76" s="975"/>
      <c r="G76" s="975"/>
      <c r="H76" s="975"/>
      <c r="I76" s="975"/>
      <c r="J76" s="975"/>
      <c r="K76" s="975"/>
      <c r="L76" s="975"/>
      <c r="M76" s="975"/>
      <c r="N76" s="975"/>
      <c r="O76" s="975"/>
      <c r="P76" s="976"/>
      <c r="Q76" s="978"/>
      <c r="R76" s="979"/>
      <c r="S76" s="979"/>
      <c r="T76" s="979"/>
      <c r="U76" s="980"/>
      <c r="V76" s="981"/>
      <c r="W76" s="979"/>
      <c r="X76" s="979"/>
      <c r="Y76" s="979"/>
      <c r="Z76" s="980"/>
      <c r="AA76" s="981"/>
      <c r="AB76" s="979"/>
      <c r="AC76" s="979"/>
      <c r="AD76" s="979"/>
      <c r="AE76" s="980"/>
      <c r="AF76" s="981"/>
      <c r="AG76" s="979"/>
      <c r="AH76" s="979"/>
      <c r="AI76" s="979"/>
      <c r="AJ76" s="980"/>
      <c r="AK76" s="981"/>
      <c r="AL76" s="979"/>
      <c r="AM76" s="979"/>
      <c r="AN76" s="979"/>
      <c r="AO76" s="980"/>
      <c r="AP76" s="981"/>
      <c r="AQ76" s="979"/>
      <c r="AR76" s="979"/>
      <c r="AS76" s="979"/>
      <c r="AT76" s="980"/>
      <c r="AU76" s="981"/>
      <c r="AV76" s="979"/>
      <c r="AW76" s="979"/>
      <c r="AX76" s="979"/>
      <c r="AY76" s="980"/>
      <c r="AZ76" s="972"/>
      <c r="BA76" s="972"/>
      <c r="BB76" s="972"/>
      <c r="BC76" s="972"/>
      <c r="BD76" s="973"/>
      <c r="BE76" s="241"/>
      <c r="BF76" s="241"/>
      <c r="BG76" s="241"/>
      <c r="BH76" s="241"/>
      <c r="BI76" s="241"/>
      <c r="BJ76" s="241"/>
      <c r="BK76" s="241"/>
      <c r="BL76" s="241"/>
      <c r="BM76" s="241"/>
      <c r="BN76" s="241"/>
      <c r="BO76" s="241"/>
      <c r="BP76" s="241"/>
      <c r="BQ76" s="238">
        <v>70</v>
      </c>
      <c r="BR76" s="243"/>
      <c r="BS76" s="945"/>
      <c r="BT76" s="946"/>
      <c r="BU76" s="946"/>
      <c r="BV76" s="946"/>
      <c r="BW76" s="946"/>
      <c r="BX76" s="946"/>
      <c r="BY76" s="946"/>
      <c r="BZ76" s="946"/>
      <c r="CA76" s="946"/>
      <c r="CB76" s="946"/>
      <c r="CC76" s="946"/>
      <c r="CD76" s="946"/>
      <c r="CE76" s="946"/>
      <c r="CF76" s="946"/>
      <c r="CG76" s="955"/>
      <c r="CH76" s="956"/>
      <c r="CI76" s="957"/>
      <c r="CJ76" s="957"/>
      <c r="CK76" s="957"/>
      <c r="CL76" s="958"/>
      <c r="CM76" s="956"/>
      <c r="CN76" s="957"/>
      <c r="CO76" s="957"/>
      <c r="CP76" s="957"/>
      <c r="CQ76" s="958"/>
      <c r="CR76" s="956"/>
      <c r="CS76" s="957"/>
      <c r="CT76" s="957"/>
      <c r="CU76" s="957"/>
      <c r="CV76" s="958"/>
      <c r="CW76" s="956"/>
      <c r="CX76" s="957"/>
      <c r="CY76" s="957"/>
      <c r="CZ76" s="957"/>
      <c r="DA76" s="958"/>
      <c r="DB76" s="956"/>
      <c r="DC76" s="957"/>
      <c r="DD76" s="957"/>
      <c r="DE76" s="957"/>
      <c r="DF76" s="958"/>
      <c r="DG76" s="956"/>
      <c r="DH76" s="957"/>
      <c r="DI76" s="957"/>
      <c r="DJ76" s="957"/>
      <c r="DK76" s="958"/>
      <c r="DL76" s="956"/>
      <c r="DM76" s="957"/>
      <c r="DN76" s="957"/>
      <c r="DO76" s="957"/>
      <c r="DP76" s="958"/>
      <c r="DQ76" s="956"/>
      <c r="DR76" s="957"/>
      <c r="DS76" s="957"/>
      <c r="DT76" s="957"/>
      <c r="DU76" s="958"/>
      <c r="DV76" s="945"/>
      <c r="DW76" s="946"/>
      <c r="DX76" s="946"/>
      <c r="DY76" s="946"/>
      <c r="DZ76" s="947"/>
      <c r="EA76" s="230"/>
    </row>
    <row r="77" spans="1:131" ht="26.25" customHeight="1" x14ac:dyDescent="0.15">
      <c r="A77" s="238">
        <v>10</v>
      </c>
      <c r="B77" s="974"/>
      <c r="C77" s="975"/>
      <c r="D77" s="975"/>
      <c r="E77" s="975"/>
      <c r="F77" s="975"/>
      <c r="G77" s="975"/>
      <c r="H77" s="975"/>
      <c r="I77" s="975"/>
      <c r="J77" s="975"/>
      <c r="K77" s="975"/>
      <c r="L77" s="975"/>
      <c r="M77" s="975"/>
      <c r="N77" s="975"/>
      <c r="O77" s="975"/>
      <c r="P77" s="976"/>
      <c r="Q77" s="978"/>
      <c r="R77" s="979"/>
      <c r="S77" s="979"/>
      <c r="T77" s="979"/>
      <c r="U77" s="980"/>
      <c r="V77" s="981"/>
      <c r="W77" s="979"/>
      <c r="X77" s="979"/>
      <c r="Y77" s="979"/>
      <c r="Z77" s="980"/>
      <c r="AA77" s="981"/>
      <c r="AB77" s="979"/>
      <c r="AC77" s="979"/>
      <c r="AD77" s="979"/>
      <c r="AE77" s="980"/>
      <c r="AF77" s="981"/>
      <c r="AG77" s="979"/>
      <c r="AH77" s="979"/>
      <c r="AI77" s="979"/>
      <c r="AJ77" s="980"/>
      <c r="AK77" s="981"/>
      <c r="AL77" s="979"/>
      <c r="AM77" s="979"/>
      <c r="AN77" s="979"/>
      <c r="AO77" s="980"/>
      <c r="AP77" s="981"/>
      <c r="AQ77" s="979"/>
      <c r="AR77" s="979"/>
      <c r="AS77" s="979"/>
      <c r="AT77" s="980"/>
      <c r="AU77" s="981"/>
      <c r="AV77" s="979"/>
      <c r="AW77" s="979"/>
      <c r="AX77" s="979"/>
      <c r="AY77" s="980"/>
      <c r="AZ77" s="972"/>
      <c r="BA77" s="972"/>
      <c r="BB77" s="972"/>
      <c r="BC77" s="972"/>
      <c r="BD77" s="973"/>
      <c r="BE77" s="241"/>
      <c r="BF77" s="241"/>
      <c r="BG77" s="241"/>
      <c r="BH77" s="241"/>
      <c r="BI77" s="241"/>
      <c r="BJ77" s="241"/>
      <c r="BK77" s="241"/>
      <c r="BL77" s="241"/>
      <c r="BM77" s="241"/>
      <c r="BN77" s="241"/>
      <c r="BO77" s="241"/>
      <c r="BP77" s="241"/>
      <c r="BQ77" s="238">
        <v>71</v>
      </c>
      <c r="BR77" s="243"/>
      <c r="BS77" s="945"/>
      <c r="BT77" s="946"/>
      <c r="BU77" s="946"/>
      <c r="BV77" s="946"/>
      <c r="BW77" s="946"/>
      <c r="BX77" s="946"/>
      <c r="BY77" s="946"/>
      <c r="BZ77" s="946"/>
      <c r="CA77" s="946"/>
      <c r="CB77" s="946"/>
      <c r="CC77" s="946"/>
      <c r="CD77" s="946"/>
      <c r="CE77" s="946"/>
      <c r="CF77" s="946"/>
      <c r="CG77" s="955"/>
      <c r="CH77" s="956"/>
      <c r="CI77" s="957"/>
      <c r="CJ77" s="957"/>
      <c r="CK77" s="957"/>
      <c r="CL77" s="958"/>
      <c r="CM77" s="956"/>
      <c r="CN77" s="957"/>
      <c r="CO77" s="957"/>
      <c r="CP77" s="957"/>
      <c r="CQ77" s="958"/>
      <c r="CR77" s="956"/>
      <c r="CS77" s="957"/>
      <c r="CT77" s="957"/>
      <c r="CU77" s="957"/>
      <c r="CV77" s="958"/>
      <c r="CW77" s="956"/>
      <c r="CX77" s="957"/>
      <c r="CY77" s="957"/>
      <c r="CZ77" s="957"/>
      <c r="DA77" s="958"/>
      <c r="DB77" s="956"/>
      <c r="DC77" s="957"/>
      <c r="DD77" s="957"/>
      <c r="DE77" s="957"/>
      <c r="DF77" s="958"/>
      <c r="DG77" s="956"/>
      <c r="DH77" s="957"/>
      <c r="DI77" s="957"/>
      <c r="DJ77" s="957"/>
      <c r="DK77" s="958"/>
      <c r="DL77" s="956"/>
      <c r="DM77" s="957"/>
      <c r="DN77" s="957"/>
      <c r="DO77" s="957"/>
      <c r="DP77" s="958"/>
      <c r="DQ77" s="956"/>
      <c r="DR77" s="957"/>
      <c r="DS77" s="957"/>
      <c r="DT77" s="957"/>
      <c r="DU77" s="958"/>
      <c r="DV77" s="945"/>
      <c r="DW77" s="946"/>
      <c r="DX77" s="946"/>
      <c r="DY77" s="946"/>
      <c r="DZ77" s="947"/>
      <c r="EA77" s="230"/>
    </row>
    <row r="78" spans="1:131" ht="26.25" customHeight="1" x14ac:dyDescent="0.15">
      <c r="A78" s="238">
        <v>11</v>
      </c>
      <c r="B78" s="974"/>
      <c r="C78" s="975"/>
      <c r="D78" s="975"/>
      <c r="E78" s="975"/>
      <c r="F78" s="975"/>
      <c r="G78" s="975"/>
      <c r="H78" s="975"/>
      <c r="I78" s="975"/>
      <c r="J78" s="975"/>
      <c r="K78" s="975"/>
      <c r="L78" s="975"/>
      <c r="M78" s="975"/>
      <c r="N78" s="975"/>
      <c r="O78" s="975"/>
      <c r="P78" s="976"/>
      <c r="Q78" s="977"/>
      <c r="R78" s="971"/>
      <c r="S78" s="971"/>
      <c r="T78" s="971"/>
      <c r="U78" s="971"/>
      <c r="V78" s="971"/>
      <c r="W78" s="971"/>
      <c r="X78" s="971"/>
      <c r="Y78" s="971"/>
      <c r="Z78" s="971"/>
      <c r="AA78" s="971"/>
      <c r="AB78" s="971"/>
      <c r="AC78" s="971"/>
      <c r="AD78" s="971"/>
      <c r="AE78" s="971"/>
      <c r="AF78" s="971"/>
      <c r="AG78" s="971"/>
      <c r="AH78" s="971"/>
      <c r="AI78" s="971"/>
      <c r="AJ78" s="971"/>
      <c r="AK78" s="971"/>
      <c r="AL78" s="971"/>
      <c r="AM78" s="971"/>
      <c r="AN78" s="971"/>
      <c r="AO78" s="971"/>
      <c r="AP78" s="971"/>
      <c r="AQ78" s="971"/>
      <c r="AR78" s="971"/>
      <c r="AS78" s="971"/>
      <c r="AT78" s="971"/>
      <c r="AU78" s="971"/>
      <c r="AV78" s="971"/>
      <c r="AW78" s="971"/>
      <c r="AX78" s="971"/>
      <c r="AY78" s="971"/>
      <c r="AZ78" s="972"/>
      <c r="BA78" s="972"/>
      <c r="BB78" s="972"/>
      <c r="BC78" s="972"/>
      <c r="BD78" s="973"/>
      <c r="BE78" s="241"/>
      <c r="BF78" s="241"/>
      <c r="BG78" s="241"/>
      <c r="BH78" s="241"/>
      <c r="BI78" s="241"/>
      <c r="BJ78" s="230"/>
      <c r="BK78" s="230"/>
      <c r="BL78" s="230"/>
      <c r="BM78" s="230"/>
      <c r="BN78" s="230"/>
      <c r="BO78" s="241"/>
      <c r="BP78" s="241"/>
      <c r="BQ78" s="238">
        <v>72</v>
      </c>
      <c r="BR78" s="243"/>
      <c r="BS78" s="945"/>
      <c r="BT78" s="946"/>
      <c r="BU78" s="946"/>
      <c r="BV78" s="946"/>
      <c r="BW78" s="946"/>
      <c r="BX78" s="946"/>
      <c r="BY78" s="946"/>
      <c r="BZ78" s="946"/>
      <c r="CA78" s="946"/>
      <c r="CB78" s="946"/>
      <c r="CC78" s="946"/>
      <c r="CD78" s="946"/>
      <c r="CE78" s="946"/>
      <c r="CF78" s="946"/>
      <c r="CG78" s="955"/>
      <c r="CH78" s="956"/>
      <c r="CI78" s="957"/>
      <c r="CJ78" s="957"/>
      <c r="CK78" s="957"/>
      <c r="CL78" s="958"/>
      <c r="CM78" s="956"/>
      <c r="CN78" s="957"/>
      <c r="CO78" s="957"/>
      <c r="CP78" s="957"/>
      <c r="CQ78" s="958"/>
      <c r="CR78" s="956"/>
      <c r="CS78" s="957"/>
      <c r="CT78" s="957"/>
      <c r="CU78" s="957"/>
      <c r="CV78" s="958"/>
      <c r="CW78" s="956"/>
      <c r="CX78" s="957"/>
      <c r="CY78" s="957"/>
      <c r="CZ78" s="957"/>
      <c r="DA78" s="958"/>
      <c r="DB78" s="956"/>
      <c r="DC78" s="957"/>
      <c r="DD78" s="957"/>
      <c r="DE78" s="957"/>
      <c r="DF78" s="958"/>
      <c r="DG78" s="956"/>
      <c r="DH78" s="957"/>
      <c r="DI78" s="957"/>
      <c r="DJ78" s="957"/>
      <c r="DK78" s="958"/>
      <c r="DL78" s="956"/>
      <c r="DM78" s="957"/>
      <c r="DN78" s="957"/>
      <c r="DO78" s="957"/>
      <c r="DP78" s="958"/>
      <c r="DQ78" s="956"/>
      <c r="DR78" s="957"/>
      <c r="DS78" s="957"/>
      <c r="DT78" s="957"/>
      <c r="DU78" s="958"/>
      <c r="DV78" s="945"/>
      <c r="DW78" s="946"/>
      <c r="DX78" s="946"/>
      <c r="DY78" s="946"/>
      <c r="DZ78" s="947"/>
      <c r="EA78" s="230"/>
    </row>
    <row r="79" spans="1:131" ht="26.25" customHeight="1" x14ac:dyDescent="0.15">
      <c r="A79" s="238">
        <v>12</v>
      </c>
      <c r="B79" s="974"/>
      <c r="C79" s="975"/>
      <c r="D79" s="975"/>
      <c r="E79" s="975"/>
      <c r="F79" s="975"/>
      <c r="G79" s="975"/>
      <c r="H79" s="975"/>
      <c r="I79" s="975"/>
      <c r="J79" s="975"/>
      <c r="K79" s="975"/>
      <c r="L79" s="975"/>
      <c r="M79" s="975"/>
      <c r="N79" s="975"/>
      <c r="O79" s="975"/>
      <c r="P79" s="976"/>
      <c r="Q79" s="977"/>
      <c r="R79" s="971"/>
      <c r="S79" s="971"/>
      <c r="T79" s="971"/>
      <c r="U79" s="971"/>
      <c r="V79" s="971"/>
      <c r="W79" s="971"/>
      <c r="X79" s="971"/>
      <c r="Y79" s="971"/>
      <c r="Z79" s="971"/>
      <c r="AA79" s="971"/>
      <c r="AB79" s="971"/>
      <c r="AC79" s="971"/>
      <c r="AD79" s="971"/>
      <c r="AE79" s="971"/>
      <c r="AF79" s="971"/>
      <c r="AG79" s="971"/>
      <c r="AH79" s="971"/>
      <c r="AI79" s="971"/>
      <c r="AJ79" s="971"/>
      <c r="AK79" s="971"/>
      <c r="AL79" s="971"/>
      <c r="AM79" s="971"/>
      <c r="AN79" s="971"/>
      <c r="AO79" s="971"/>
      <c r="AP79" s="971"/>
      <c r="AQ79" s="971"/>
      <c r="AR79" s="971"/>
      <c r="AS79" s="971"/>
      <c r="AT79" s="971"/>
      <c r="AU79" s="971"/>
      <c r="AV79" s="971"/>
      <c r="AW79" s="971"/>
      <c r="AX79" s="971"/>
      <c r="AY79" s="971"/>
      <c r="AZ79" s="972"/>
      <c r="BA79" s="972"/>
      <c r="BB79" s="972"/>
      <c r="BC79" s="972"/>
      <c r="BD79" s="973"/>
      <c r="BE79" s="241"/>
      <c r="BF79" s="241"/>
      <c r="BG79" s="241"/>
      <c r="BH79" s="241"/>
      <c r="BI79" s="241"/>
      <c r="BJ79" s="230"/>
      <c r="BK79" s="230"/>
      <c r="BL79" s="230"/>
      <c r="BM79" s="230"/>
      <c r="BN79" s="230"/>
      <c r="BO79" s="241"/>
      <c r="BP79" s="241"/>
      <c r="BQ79" s="238">
        <v>73</v>
      </c>
      <c r="BR79" s="243"/>
      <c r="BS79" s="945"/>
      <c r="BT79" s="946"/>
      <c r="BU79" s="946"/>
      <c r="BV79" s="946"/>
      <c r="BW79" s="946"/>
      <c r="BX79" s="946"/>
      <c r="BY79" s="946"/>
      <c r="BZ79" s="946"/>
      <c r="CA79" s="946"/>
      <c r="CB79" s="946"/>
      <c r="CC79" s="946"/>
      <c r="CD79" s="946"/>
      <c r="CE79" s="946"/>
      <c r="CF79" s="946"/>
      <c r="CG79" s="955"/>
      <c r="CH79" s="956"/>
      <c r="CI79" s="957"/>
      <c r="CJ79" s="957"/>
      <c r="CK79" s="957"/>
      <c r="CL79" s="958"/>
      <c r="CM79" s="956"/>
      <c r="CN79" s="957"/>
      <c r="CO79" s="957"/>
      <c r="CP79" s="957"/>
      <c r="CQ79" s="958"/>
      <c r="CR79" s="956"/>
      <c r="CS79" s="957"/>
      <c r="CT79" s="957"/>
      <c r="CU79" s="957"/>
      <c r="CV79" s="958"/>
      <c r="CW79" s="956"/>
      <c r="CX79" s="957"/>
      <c r="CY79" s="957"/>
      <c r="CZ79" s="957"/>
      <c r="DA79" s="958"/>
      <c r="DB79" s="956"/>
      <c r="DC79" s="957"/>
      <c r="DD79" s="957"/>
      <c r="DE79" s="957"/>
      <c r="DF79" s="958"/>
      <c r="DG79" s="956"/>
      <c r="DH79" s="957"/>
      <c r="DI79" s="957"/>
      <c r="DJ79" s="957"/>
      <c r="DK79" s="958"/>
      <c r="DL79" s="956"/>
      <c r="DM79" s="957"/>
      <c r="DN79" s="957"/>
      <c r="DO79" s="957"/>
      <c r="DP79" s="958"/>
      <c r="DQ79" s="956"/>
      <c r="DR79" s="957"/>
      <c r="DS79" s="957"/>
      <c r="DT79" s="957"/>
      <c r="DU79" s="958"/>
      <c r="DV79" s="945"/>
      <c r="DW79" s="946"/>
      <c r="DX79" s="946"/>
      <c r="DY79" s="946"/>
      <c r="DZ79" s="947"/>
      <c r="EA79" s="230"/>
    </row>
    <row r="80" spans="1:131" ht="26.25" customHeight="1" x14ac:dyDescent="0.15">
      <c r="A80" s="238">
        <v>13</v>
      </c>
      <c r="B80" s="974"/>
      <c r="C80" s="975"/>
      <c r="D80" s="975"/>
      <c r="E80" s="975"/>
      <c r="F80" s="975"/>
      <c r="G80" s="975"/>
      <c r="H80" s="975"/>
      <c r="I80" s="975"/>
      <c r="J80" s="975"/>
      <c r="K80" s="975"/>
      <c r="L80" s="975"/>
      <c r="M80" s="975"/>
      <c r="N80" s="975"/>
      <c r="O80" s="975"/>
      <c r="P80" s="976"/>
      <c r="Q80" s="977"/>
      <c r="R80" s="971"/>
      <c r="S80" s="971"/>
      <c r="T80" s="971"/>
      <c r="U80" s="971"/>
      <c r="V80" s="971"/>
      <c r="W80" s="971"/>
      <c r="X80" s="971"/>
      <c r="Y80" s="971"/>
      <c r="Z80" s="971"/>
      <c r="AA80" s="971"/>
      <c r="AB80" s="971"/>
      <c r="AC80" s="971"/>
      <c r="AD80" s="971"/>
      <c r="AE80" s="971"/>
      <c r="AF80" s="971"/>
      <c r="AG80" s="971"/>
      <c r="AH80" s="971"/>
      <c r="AI80" s="971"/>
      <c r="AJ80" s="971"/>
      <c r="AK80" s="971"/>
      <c r="AL80" s="971"/>
      <c r="AM80" s="971"/>
      <c r="AN80" s="971"/>
      <c r="AO80" s="971"/>
      <c r="AP80" s="971"/>
      <c r="AQ80" s="971"/>
      <c r="AR80" s="971"/>
      <c r="AS80" s="971"/>
      <c r="AT80" s="971"/>
      <c r="AU80" s="971"/>
      <c r="AV80" s="971"/>
      <c r="AW80" s="971"/>
      <c r="AX80" s="971"/>
      <c r="AY80" s="971"/>
      <c r="AZ80" s="972"/>
      <c r="BA80" s="972"/>
      <c r="BB80" s="972"/>
      <c r="BC80" s="972"/>
      <c r="BD80" s="973"/>
      <c r="BE80" s="241"/>
      <c r="BF80" s="241"/>
      <c r="BG80" s="241"/>
      <c r="BH80" s="241"/>
      <c r="BI80" s="241"/>
      <c r="BJ80" s="241"/>
      <c r="BK80" s="241"/>
      <c r="BL80" s="241"/>
      <c r="BM80" s="241"/>
      <c r="BN80" s="241"/>
      <c r="BO80" s="241"/>
      <c r="BP80" s="241"/>
      <c r="BQ80" s="238">
        <v>74</v>
      </c>
      <c r="BR80" s="243"/>
      <c r="BS80" s="945"/>
      <c r="BT80" s="946"/>
      <c r="BU80" s="946"/>
      <c r="BV80" s="946"/>
      <c r="BW80" s="946"/>
      <c r="BX80" s="946"/>
      <c r="BY80" s="946"/>
      <c r="BZ80" s="946"/>
      <c r="CA80" s="946"/>
      <c r="CB80" s="946"/>
      <c r="CC80" s="946"/>
      <c r="CD80" s="946"/>
      <c r="CE80" s="946"/>
      <c r="CF80" s="946"/>
      <c r="CG80" s="955"/>
      <c r="CH80" s="956"/>
      <c r="CI80" s="957"/>
      <c r="CJ80" s="957"/>
      <c r="CK80" s="957"/>
      <c r="CL80" s="958"/>
      <c r="CM80" s="956"/>
      <c r="CN80" s="957"/>
      <c r="CO80" s="957"/>
      <c r="CP80" s="957"/>
      <c r="CQ80" s="958"/>
      <c r="CR80" s="956"/>
      <c r="CS80" s="957"/>
      <c r="CT80" s="957"/>
      <c r="CU80" s="957"/>
      <c r="CV80" s="958"/>
      <c r="CW80" s="956"/>
      <c r="CX80" s="957"/>
      <c r="CY80" s="957"/>
      <c r="CZ80" s="957"/>
      <c r="DA80" s="958"/>
      <c r="DB80" s="956"/>
      <c r="DC80" s="957"/>
      <c r="DD80" s="957"/>
      <c r="DE80" s="957"/>
      <c r="DF80" s="958"/>
      <c r="DG80" s="956"/>
      <c r="DH80" s="957"/>
      <c r="DI80" s="957"/>
      <c r="DJ80" s="957"/>
      <c r="DK80" s="958"/>
      <c r="DL80" s="956"/>
      <c r="DM80" s="957"/>
      <c r="DN80" s="957"/>
      <c r="DO80" s="957"/>
      <c r="DP80" s="958"/>
      <c r="DQ80" s="956"/>
      <c r="DR80" s="957"/>
      <c r="DS80" s="957"/>
      <c r="DT80" s="957"/>
      <c r="DU80" s="958"/>
      <c r="DV80" s="945"/>
      <c r="DW80" s="946"/>
      <c r="DX80" s="946"/>
      <c r="DY80" s="946"/>
      <c r="DZ80" s="947"/>
      <c r="EA80" s="230"/>
    </row>
    <row r="81" spans="1:131" ht="26.25" customHeight="1" x14ac:dyDescent="0.15">
      <c r="A81" s="238">
        <v>14</v>
      </c>
      <c r="B81" s="974"/>
      <c r="C81" s="975"/>
      <c r="D81" s="975"/>
      <c r="E81" s="975"/>
      <c r="F81" s="975"/>
      <c r="G81" s="975"/>
      <c r="H81" s="975"/>
      <c r="I81" s="975"/>
      <c r="J81" s="975"/>
      <c r="K81" s="975"/>
      <c r="L81" s="975"/>
      <c r="M81" s="975"/>
      <c r="N81" s="975"/>
      <c r="O81" s="975"/>
      <c r="P81" s="976"/>
      <c r="Q81" s="977"/>
      <c r="R81" s="971"/>
      <c r="S81" s="971"/>
      <c r="T81" s="971"/>
      <c r="U81" s="971"/>
      <c r="V81" s="971"/>
      <c r="W81" s="971"/>
      <c r="X81" s="971"/>
      <c r="Y81" s="971"/>
      <c r="Z81" s="971"/>
      <c r="AA81" s="971"/>
      <c r="AB81" s="971"/>
      <c r="AC81" s="971"/>
      <c r="AD81" s="971"/>
      <c r="AE81" s="971"/>
      <c r="AF81" s="971"/>
      <c r="AG81" s="971"/>
      <c r="AH81" s="971"/>
      <c r="AI81" s="971"/>
      <c r="AJ81" s="971"/>
      <c r="AK81" s="971"/>
      <c r="AL81" s="971"/>
      <c r="AM81" s="971"/>
      <c r="AN81" s="971"/>
      <c r="AO81" s="971"/>
      <c r="AP81" s="971"/>
      <c r="AQ81" s="971"/>
      <c r="AR81" s="971"/>
      <c r="AS81" s="971"/>
      <c r="AT81" s="971"/>
      <c r="AU81" s="971"/>
      <c r="AV81" s="971"/>
      <c r="AW81" s="971"/>
      <c r="AX81" s="971"/>
      <c r="AY81" s="971"/>
      <c r="AZ81" s="972"/>
      <c r="BA81" s="972"/>
      <c r="BB81" s="972"/>
      <c r="BC81" s="972"/>
      <c r="BD81" s="973"/>
      <c r="BE81" s="241"/>
      <c r="BF81" s="241"/>
      <c r="BG81" s="241"/>
      <c r="BH81" s="241"/>
      <c r="BI81" s="241"/>
      <c r="BJ81" s="241"/>
      <c r="BK81" s="241"/>
      <c r="BL81" s="241"/>
      <c r="BM81" s="241"/>
      <c r="BN81" s="241"/>
      <c r="BO81" s="241"/>
      <c r="BP81" s="241"/>
      <c r="BQ81" s="238">
        <v>75</v>
      </c>
      <c r="BR81" s="243"/>
      <c r="BS81" s="945"/>
      <c r="BT81" s="946"/>
      <c r="BU81" s="946"/>
      <c r="BV81" s="946"/>
      <c r="BW81" s="946"/>
      <c r="BX81" s="946"/>
      <c r="BY81" s="946"/>
      <c r="BZ81" s="946"/>
      <c r="CA81" s="946"/>
      <c r="CB81" s="946"/>
      <c r="CC81" s="946"/>
      <c r="CD81" s="946"/>
      <c r="CE81" s="946"/>
      <c r="CF81" s="946"/>
      <c r="CG81" s="955"/>
      <c r="CH81" s="956"/>
      <c r="CI81" s="957"/>
      <c r="CJ81" s="957"/>
      <c r="CK81" s="957"/>
      <c r="CL81" s="958"/>
      <c r="CM81" s="956"/>
      <c r="CN81" s="957"/>
      <c r="CO81" s="957"/>
      <c r="CP81" s="957"/>
      <c r="CQ81" s="958"/>
      <c r="CR81" s="956"/>
      <c r="CS81" s="957"/>
      <c r="CT81" s="957"/>
      <c r="CU81" s="957"/>
      <c r="CV81" s="958"/>
      <c r="CW81" s="956"/>
      <c r="CX81" s="957"/>
      <c r="CY81" s="957"/>
      <c r="CZ81" s="957"/>
      <c r="DA81" s="958"/>
      <c r="DB81" s="956"/>
      <c r="DC81" s="957"/>
      <c r="DD81" s="957"/>
      <c r="DE81" s="957"/>
      <c r="DF81" s="958"/>
      <c r="DG81" s="956"/>
      <c r="DH81" s="957"/>
      <c r="DI81" s="957"/>
      <c r="DJ81" s="957"/>
      <c r="DK81" s="958"/>
      <c r="DL81" s="956"/>
      <c r="DM81" s="957"/>
      <c r="DN81" s="957"/>
      <c r="DO81" s="957"/>
      <c r="DP81" s="958"/>
      <c r="DQ81" s="956"/>
      <c r="DR81" s="957"/>
      <c r="DS81" s="957"/>
      <c r="DT81" s="957"/>
      <c r="DU81" s="958"/>
      <c r="DV81" s="945"/>
      <c r="DW81" s="946"/>
      <c r="DX81" s="946"/>
      <c r="DY81" s="946"/>
      <c r="DZ81" s="947"/>
      <c r="EA81" s="230"/>
    </row>
    <row r="82" spans="1:131" ht="26.25" customHeight="1" x14ac:dyDescent="0.15">
      <c r="A82" s="238">
        <v>15</v>
      </c>
      <c r="B82" s="974"/>
      <c r="C82" s="975"/>
      <c r="D82" s="975"/>
      <c r="E82" s="975"/>
      <c r="F82" s="975"/>
      <c r="G82" s="975"/>
      <c r="H82" s="975"/>
      <c r="I82" s="975"/>
      <c r="J82" s="975"/>
      <c r="K82" s="975"/>
      <c r="L82" s="975"/>
      <c r="M82" s="975"/>
      <c r="N82" s="975"/>
      <c r="O82" s="975"/>
      <c r="P82" s="976"/>
      <c r="Q82" s="977"/>
      <c r="R82" s="971"/>
      <c r="S82" s="971"/>
      <c r="T82" s="971"/>
      <c r="U82" s="971"/>
      <c r="V82" s="971"/>
      <c r="W82" s="971"/>
      <c r="X82" s="971"/>
      <c r="Y82" s="971"/>
      <c r="Z82" s="971"/>
      <c r="AA82" s="971"/>
      <c r="AB82" s="971"/>
      <c r="AC82" s="971"/>
      <c r="AD82" s="971"/>
      <c r="AE82" s="971"/>
      <c r="AF82" s="971"/>
      <c r="AG82" s="971"/>
      <c r="AH82" s="971"/>
      <c r="AI82" s="971"/>
      <c r="AJ82" s="971"/>
      <c r="AK82" s="971"/>
      <c r="AL82" s="971"/>
      <c r="AM82" s="971"/>
      <c r="AN82" s="971"/>
      <c r="AO82" s="971"/>
      <c r="AP82" s="971"/>
      <c r="AQ82" s="971"/>
      <c r="AR82" s="971"/>
      <c r="AS82" s="971"/>
      <c r="AT82" s="971"/>
      <c r="AU82" s="971"/>
      <c r="AV82" s="971"/>
      <c r="AW82" s="971"/>
      <c r="AX82" s="971"/>
      <c r="AY82" s="971"/>
      <c r="AZ82" s="972"/>
      <c r="BA82" s="972"/>
      <c r="BB82" s="972"/>
      <c r="BC82" s="972"/>
      <c r="BD82" s="973"/>
      <c r="BE82" s="241"/>
      <c r="BF82" s="241"/>
      <c r="BG82" s="241"/>
      <c r="BH82" s="241"/>
      <c r="BI82" s="241"/>
      <c r="BJ82" s="241"/>
      <c r="BK82" s="241"/>
      <c r="BL82" s="241"/>
      <c r="BM82" s="241"/>
      <c r="BN82" s="241"/>
      <c r="BO82" s="241"/>
      <c r="BP82" s="241"/>
      <c r="BQ82" s="238">
        <v>76</v>
      </c>
      <c r="BR82" s="243"/>
      <c r="BS82" s="945"/>
      <c r="BT82" s="946"/>
      <c r="BU82" s="946"/>
      <c r="BV82" s="946"/>
      <c r="BW82" s="946"/>
      <c r="BX82" s="946"/>
      <c r="BY82" s="946"/>
      <c r="BZ82" s="946"/>
      <c r="CA82" s="946"/>
      <c r="CB82" s="946"/>
      <c r="CC82" s="946"/>
      <c r="CD82" s="946"/>
      <c r="CE82" s="946"/>
      <c r="CF82" s="946"/>
      <c r="CG82" s="955"/>
      <c r="CH82" s="956"/>
      <c r="CI82" s="957"/>
      <c r="CJ82" s="957"/>
      <c r="CK82" s="957"/>
      <c r="CL82" s="958"/>
      <c r="CM82" s="956"/>
      <c r="CN82" s="957"/>
      <c r="CO82" s="957"/>
      <c r="CP82" s="957"/>
      <c r="CQ82" s="958"/>
      <c r="CR82" s="956"/>
      <c r="CS82" s="957"/>
      <c r="CT82" s="957"/>
      <c r="CU82" s="957"/>
      <c r="CV82" s="958"/>
      <c r="CW82" s="956"/>
      <c r="CX82" s="957"/>
      <c r="CY82" s="957"/>
      <c r="CZ82" s="957"/>
      <c r="DA82" s="958"/>
      <c r="DB82" s="956"/>
      <c r="DC82" s="957"/>
      <c r="DD82" s="957"/>
      <c r="DE82" s="957"/>
      <c r="DF82" s="958"/>
      <c r="DG82" s="956"/>
      <c r="DH82" s="957"/>
      <c r="DI82" s="957"/>
      <c r="DJ82" s="957"/>
      <c r="DK82" s="958"/>
      <c r="DL82" s="956"/>
      <c r="DM82" s="957"/>
      <c r="DN82" s="957"/>
      <c r="DO82" s="957"/>
      <c r="DP82" s="958"/>
      <c r="DQ82" s="956"/>
      <c r="DR82" s="957"/>
      <c r="DS82" s="957"/>
      <c r="DT82" s="957"/>
      <c r="DU82" s="958"/>
      <c r="DV82" s="945"/>
      <c r="DW82" s="946"/>
      <c r="DX82" s="946"/>
      <c r="DY82" s="946"/>
      <c r="DZ82" s="947"/>
      <c r="EA82" s="230"/>
    </row>
    <row r="83" spans="1:131" ht="26.25" customHeight="1" x14ac:dyDescent="0.15">
      <c r="A83" s="238">
        <v>16</v>
      </c>
      <c r="B83" s="974"/>
      <c r="C83" s="975"/>
      <c r="D83" s="975"/>
      <c r="E83" s="975"/>
      <c r="F83" s="975"/>
      <c r="G83" s="975"/>
      <c r="H83" s="975"/>
      <c r="I83" s="975"/>
      <c r="J83" s="975"/>
      <c r="K83" s="975"/>
      <c r="L83" s="975"/>
      <c r="M83" s="975"/>
      <c r="N83" s="975"/>
      <c r="O83" s="975"/>
      <c r="P83" s="976"/>
      <c r="Q83" s="977"/>
      <c r="R83" s="971"/>
      <c r="S83" s="971"/>
      <c r="T83" s="971"/>
      <c r="U83" s="971"/>
      <c r="V83" s="971"/>
      <c r="W83" s="971"/>
      <c r="X83" s="971"/>
      <c r="Y83" s="971"/>
      <c r="Z83" s="971"/>
      <c r="AA83" s="971"/>
      <c r="AB83" s="971"/>
      <c r="AC83" s="971"/>
      <c r="AD83" s="971"/>
      <c r="AE83" s="971"/>
      <c r="AF83" s="971"/>
      <c r="AG83" s="971"/>
      <c r="AH83" s="971"/>
      <c r="AI83" s="971"/>
      <c r="AJ83" s="971"/>
      <c r="AK83" s="971"/>
      <c r="AL83" s="971"/>
      <c r="AM83" s="971"/>
      <c r="AN83" s="971"/>
      <c r="AO83" s="971"/>
      <c r="AP83" s="971"/>
      <c r="AQ83" s="971"/>
      <c r="AR83" s="971"/>
      <c r="AS83" s="971"/>
      <c r="AT83" s="971"/>
      <c r="AU83" s="971"/>
      <c r="AV83" s="971"/>
      <c r="AW83" s="971"/>
      <c r="AX83" s="971"/>
      <c r="AY83" s="971"/>
      <c r="AZ83" s="972"/>
      <c r="BA83" s="972"/>
      <c r="BB83" s="972"/>
      <c r="BC83" s="972"/>
      <c r="BD83" s="973"/>
      <c r="BE83" s="241"/>
      <c r="BF83" s="241"/>
      <c r="BG83" s="241"/>
      <c r="BH83" s="241"/>
      <c r="BI83" s="241"/>
      <c r="BJ83" s="241"/>
      <c r="BK83" s="241"/>
      <c r="BL83" s="241"/>
      <c r="BM83" s="241"/>
      <c r="BN83" s="241"/>
      <c r="BO83" s="241"/>
      <c r="BP83" s="241"/>
      <c r="BQ83" s="238">
        <v>77</v>
      </c>
      <c r="BR83" s="243"/>
      <c r="BS83" s="945"/>
      <c r="BT83" s="946"/>
      <c r="BU83" s="946"/>
      <c r="BV83" s="946"/>
      <c r="BW83" s="946"/>
      <c r="BX83" s="946"/>
      <c r="BY83" s="946"/>
      <c r="BZ83" s="946"/>
      <c r="CA83" s="946"/>
      <c r="CB83" s="946"/>
      <c r="CC83" s="946"/>
      <c r="CD83" s="946"/>
      <c r="CE83" s="946"/>
      <c r="CF83" s="946"/>
      <c r="CG83" s="955"/>
      <c r="CH83" s="956"/>
      <c r="CI83" s="957"/>
      <c r="CJ83" s="957"/>
      <c r="CK83" s="957"/>
      <c r="CL83" s="958"/>
      <c r="CM83" s="956"/>
      <c r="CN83" s="957"/>
      <c r="CO83" s="957"/>
      <c r="CP83" s="957"/>
      <c r="CQ83" s="958"/>
      <c r="CR83" s="956"/>
      <c r="CS83" s="957"/>
      <c r="CT83" s="957"/>
      <c r="CU83" s="957"/>
      <c r="CV83" s="958"/>
      <c r="CW83" s="956"/>
      <c r="CX83" s="957"/>
      <c r="CY83" s="957"/>
      <c r="CZ83" s="957"/>
      <c r="DA83" s="958"/>
      <c r="DB83" s="956"/>
      <c r="DC83" s="957"/>
      <c r="DD83" s="957"/>
      <c r="DE83" s="957"/>
      <c r="DF83" s="958"/>
      <c r="DG83" s="956"/>
      <c r="DH83" s="957"/>
      <c r="DI83" s="957"/>
      <c r="DJ83" s="957"/>
      <c r="DK83" s="958"/>
      <c r="DL83" s="956"/>
      <c r="DM83" s="957"/>
      <c r="DN83" s="957"/>
      <c r="DO83" s="957"/>
      <c r="DP83" s="958"/>
      <c r="DQ83" s="956"/>
      <c r="DR83" s="957"/>
      <c r="DS83" s="957"/>
      <c r="DT83" s="957"/>
      <c r="DU83" s="958"/>
      <c r="DV83" s="945"/>
      <c r="DW83" s="946"/>
      <c r="DX83" s="946"/>
      <c r="DY83" s="946"/>
      <c r="DZ83" s="947"/>
      <c r="EA83" s="230"/>
    </row>
    <row r="84" spans="1:131" ht="26.25" customHeight="1" x14ac:dyDescent="0.15">
      <c r="A84" s="238">
        <v>17</v>
      </c>
      <c r="B84" s="974"/>
      <c r="C84" s="975"/>
      <c r="D84" s="975"/>
      <c r="E84" s="975"/>
      <c r="F84" s="975"/>
      <c r="G84" s="975"/>
      <c r="H84" s="975"/>
      <c r="I84" s="975"/>
      <c r="J84" s="975"/>
      <c r="K84" s="975"/>
      <c r="L84" s="975"/>
      <c r="M84" s="975"/>
      <c r="N84" s="975"/>
      <c r="O84" s="975"/>
      <c r="P84" s="976"/>
      <c r="Q84" s="977"/>
      <c r="R84" s="971"/>
      <c r="S84" s="971"/>
      <c r="T84" s="971"/>
      <c r="U84" s="971"/>
      <c r="V84" s="971"/>
      <c r="W84" s="971"/>
      <c r="X84" s="971"/>
      <c r="Y84" s="971"/>
      <c r="Z84" s="971"/>
      <c r="AA84" s="971"/>
      <c r="AB84" s="971"/>
      <c r="AC84" s="971"/>
      <c r="AD84" s="971"/>
      <c r="AE84" s="971"/>
      <c r="AF84" s="971"/>
      <c r="AG84" s="971"/>
      <c r="AH84" s="971"/>
      <c r="AI84" s="971"/>
      <c r="AJ84" s="971"/>
      <c r="AK84" s="971"/>
      <c r="AL84" s="971"/>
      <c r="AM84" s="971"/>
      <c r="AN84" s="971"/>
      <c r="AO84" s="971"/>
      <c r="AP84" s="971"/>
      <c r="AQ84" s="971"/>
      <c r="AR84" s="971"/>
      <c r="AS84" s="971"/>
      <c r="AT84" s="971"/>
      <c r="AU84" s="971"/>
      <c r="AV84" s="971"/>
      <c r="AW84" s="971"/>
      <c r="AX84" s="971"/>
      <c r="AY84" s="971"/>
      <c r="AZ84" s="972"/>
      <c r="BA84" s="972"/>
      <c r="BB84" s="972"/>
      <c r="BC84" s="972"/>
      <c r="BD84" s="973"/>
      <c r="BE84" s="241"/>
      <c r="BF84" s="241"/>
      <c r="BG84" s="241"/>
      <c r="BH84" s="241"/>
      <c r="BI84" s="241"/>
      <c r="BJ84" s="241"/>
      <c r="BK84" s="241"/>
      <c r="BL84" s="241"/>
      <c r="BM84" s="241"/>
      <c r="BN84" s="241"/>
      <c r="BO84" s="241"/>
      <c r="BP84" s="241"/>
      <c r="BQ84" s="238">
        <v>78</v>
      </c>
      <c r="BR84" s="243"/>
      <c r="BS84" s="945"/>
      <c r="BT84" s="946"/>
      <c r="BU84" s="946"/>
      <c r="BV84" s="946"/>
      <c r="BW84" s="946"/>
      <c r="BX84" s="946"/>
      <c r="BY84" s="946"/>
      <c r="BZ84" s="946"/>
      <c r="CA84" s="946"/>
      <c r="CB84" s="946"/>
      <c r="CC84" s="946"/>
      <c r="CD84" s="946"/>
      <c r="CE84" s="946"/>
      <c r="CF84" s="946"/>
      <c r="CG84" s="955"/>
      <c r="CH84" s="956"/>
      <c r="CI84" s="957"/>
      <c r="CJ84" s="957"/>
      <c r="CK84" s="957"/>
      <c r="CL84" s="958"/>
      <c r="CM84" s="956"/>
      <c r="CN84" s="957"/>
      <c r="CO84" s="957"/>
      <c r="CP84" s="957"/>
      <c r="CQ84" s="958"/>
      <c r="CR84" s="956"/>
      <c r="CS84" s="957"/>
      <c r="CT84" s="957"/>
      <c r="CU84" s="957"/>
      <c r="CV84" s="958"/>
      <c r="CW84" s="956"/>
      <c r="CX84" s="957"/>
      <c r="CY84" s="957"/>
      <c r="CZ84" s="957"/>
      <c r="DA84" s="958"/>
      <c r="DB84" s="956"/>
      <c r="DC84" s="957"/>
      <c r="DD84" s="957"/>
      <c r="DE84" s="957"/>
      <c r="DF84" s="958"/>
      <c r="DG84" s="956"/>
      <c r="DH84" s="957"/>
      <c r="DI84" s="957"/>
      <c r="DJ84" s="957"/>
      <c r="DK84" s="958"/>
      <c r="DL84" s="956"/>
      <c r="DM84" s="957"/>
      <c r="DN84" s="957"/>
      <c r="DO84" s="957"/>
      <c r="DP84" s="958"/>
      <c r="DQ84" s="956"/>
      <c r="DR84" s="957"/>
      <c r="DS84" s="957"/>
      <c r="DT84" s="957"/>
      <c r="DU84" s="958"/>
      <c r="DV84" s="945"/>
      <c r="DW84" s="946"/>
      <c r="DX84" s="946"/>
      <c r="DY84" s="946"/>
      <c r="DZ84" s="947"/>
      <c r="EA84" s="230"/>
    </row>
    <row r="85" spans="1:131" ht="26.25" customHeight="1" x14ac:dyDescent="0.15">
      <c r="A85" s="238">
        <v>18</v>
      </c>
      <c r="B85" s="974"/>
      <c r="C85" s="975"/>
      <c r="D85" s="975"/>
      <c r="E85" s="975"/>
      <c r="F85" s="975"/>
      <c r="G85" s="975"/>
      <c r="H85" s="975"/>
      <c r="I85" s="975"/>
      <c r="J85" s="975"/>
      <c r="K85" s="975"/>
      <c r="L85" s="975"/>
      <c r="M85" s="975"/>
      <c r="N85" s="975"/>
      <c r="O85" s="975"/>
      <c r="P85" s="976"/>
      <c r="Q85" s="977"/>
      <c r="R85" s="971"/>
      <c r="S85" s="971"/>
      <c r="T85" s="971"/>
      <c r="U85" s="971"/>
      <c r="V85" s="971"/>
      <c r="W85" s="971"/>
      <c r="X85" s="971"/>
      <c r="Y85" s="971"/>
      <c r="Z85" s="971"/>
      <c r="AA85" s="971"/>
      <c r="AB85" s="971"/>
      <c r="AC85" s="971"/>
      <c r="AD85" s="971"/>
      <c r="AE85" s="971"/>
      <c r="AF85" s="971"/>
      <c r="AG85" s="971"/>
      <c r="AH85" s="971"/>
      <c r="AI85" s="971"/>
      <c r="AJ85" s="971"/>
      <c r="AK85" s="971"/>
      <c r="AL85" s="971"/>
      <c r="AM85" s="971"/>
      <c r="AN85" s="971"/>
      <c r="AO85" s="971"/>
      <c r="AP85" s="971"/>
      <c r="AQ85" s="971"/>
      <c r="AR85" s="971"/>
      <c r="AS85" s="971"/>
      <c r="AT85" s="971"/>
      <c r="AU85" s="971"/>
      <c r="AV85" s="971"/>
      <c r="AW85" s="971"/>
      <c r="AX85" s="971"/>
      <c r="AY85" s="971"/>
      <c r="AZ85" s="972"/>
      <c r="BA85" s="972"/>
      <c r="BB85" s="972"/>
      <c r="BC85" s="972"/>
      <c r="BD85" s="973"/>
      <c r="BE85" s="241"/>
      <c r="BF85" s="241"/>
      <c r="BG85" s="241"/>
      <c r="BH85" s="241"/>
      <c r="BI85" s="241"/>
      <c r="BJ85" s="241"/>
      <c r="BK85" s="241"/>
      <c r="BL85" s="241"/>
      <c r="BM85" s="241"/>
      <c r="BN85" s="241"/>
      <c r="BO85" s="241"/>
      <c r="BP85" s="241"/>
      <c r="BQ85" s="238">
        <v>79</v>
      </c>
      <c r="BR85" s="243"/>
      <c r="BS85" s="945"/>
      <c r="BT85" s="946"/>
      <c r="BU85" s="946"/>
      <c r="BV85" s="946"/>
      <c r="BW85" s="946"/>
      <c r="BX85" s="946"/>
      <c r="BY85" s="946"/>
      <c r="BZ85" s="946"/>
      <c r="CA85" s="946"/>
      <c r="CB85" s="946"/>
      <c r="CC85" s="946"/>
      <c r="CD85" s="946"/>
      <c r="CE85" s="946"/>
      <c r="CF85" s="946"/>
      <c r="CG85" s="955"/>
      <c r="CH85" s="956"/>
      <c r="CI85" s="957"/>
      <c r="CJ85" s="957"/>
      <c r="CK85" s="957"/>
      <c r="CL85" s="958"/>
      <c r="CM85" s="956"/>
      <c r="CN85" s="957"/>
      <c r="CO85" s="957"/>
      <c r="CP85" s="957"/>
      <c r="CQ85" s="958"/>
      <c r="CR85" s="956"/>
      <c r="CS85" s="957"/>
      <c r="CT85" s="957"/>
      <c r="CU85" s="957"/>
      <c r="CV85" s="958"/>
      <c r="CW85" s="956"/>
      <c r="CX85" s="957"/>
      <c r="CY85" s="957"/>
      <c r="CZ85" s="957"/>
      <c r="DA85" s="958"/>
      <c r="DB85" s="956"/>
      <c r="DC85" s="957"/>
      <c r="DD85" s="957"/>
      <c r="DE85" s="957"/>
      <c r="DF85" s="958"/>
      <c r="DG85" s="956"/>
      <c r="DH85" s="957"/>
      <c r="DI85" s="957"/>
      <c r="DJ85" s="957"/>
      <c r="DK85" s="958"/>
      <c r="DL85" s="956"/>
      <c r="DM85" s="957"/>
      <c r="DN85" s="957"/>
      <c r="DO85" s="957"/>
      <c r="DP85" s="958"/>
      <c r="DQ85" s="956"/>
      <c r="DR85" s="957"/>
      <c r="DS85" s="957"/>
      <c r="DT85" s="957"/>
      <c r="DU85" s="958"/>
      <c r="DV85" s="945"/>
      <c r="DW85" s="946"/>
      <c r="DX85" s="946"/>
      <c r="DY85" s="946"/>
      <c r="DZ85" s="947"/>
      <c r="EA85" s="230"/>
    </row>
    <row r="86" spans="1:131" ht="26.25" customHeight="1" x14ac:dyDescent="0.15">
      <c r="A86" s="238">
        <v>19</v>
      </c>
      <c r="B86" s="974"/>
      <c r="C86" s="975"/>
      <c r="D86" s="975"/>
      <c r="E86" s="975"/>
      <c r="F86" s="975"/>
      <c r="G86" s="975"/>
      <c r="H86" s="975"/>
      <c r="I86" s="975"/>
      <c r="J86" s="975"/>
      <c r="K86" s="975"/>
      <c r="L86" s="975"/>
      <c r="M86" s="975"/>
      <c r="N86" s="975"/>
      <c r="O86" s="975"/>
      <c r="P86" s="976"/>
      <c r="Q86" s="977"/>
      <c r="R86" s="971"/>
      <c r="S86" s="971"/>
      <c r="T86" s="971"/>
      <c r="U86" s="971"/>
      <c r="V86" s="971"/>
      <c r="W86" s="971"/>
      <c r="X86" s="971"/>
      <c r="Y86" s="971"/>
      <c r="Z86" s="971"/>
      <c r="AA86" s="971"/>
      <c r="AB86" s="971"/>
      <c r="AC86" s="971"/>
      <c r="AD86" s="971"/>
      <c r="AE86" s="971"/>
      <c r="AF86" s="971"/>
      <c r="AG86" s="971"/>
      <c r="AH86" s="971"/>
      <c r="AI86" s="971"/>
      <c r="AJ86" s="971"/>
      <c r="AK86" s="971"/>
      <c r="AL86" s="971"/>
      <c r="AM86" s="971"/>
      <c r="AN86" s="971"/>
      <c r="AO86" s="971"/>
      <c r="AP86" s="971"/>
      <c r="AQ86" s="971"/>
      <c r="AR86" s="971"/>
      <c r="AS86" s="971"/>
      <c r="AT86" s="971"/>
      <c r="AU86" s="971"/>
      <c r="AV86" s="971"/>
      <c r="AW86" s="971"/>
      <c r="AX86" s="971"/>
      <c r="AY86" s="971"/>
      <c r="AZ86" s="972"/>
      <c r="BA86" s="972"/>
      <c r="BB86" s="972"/>
      <c r="BC86" s="972"/>
      <c r="BD86" s="973"/>
      <c r="BE86" s="241"/>
      <c r="BF86" s="241"/>
      <c r="BG86" s="241"/>
      <c r="BH86" s="241"/>
      <c r="BI86" s="241"/>
      <c r="BJ86" s="241"/>
      <c r="BK86" s="241"/>
      <c r="BL86" s="241"/>
      <c r="BM86" s="241"/>
      <c r="BN86" s="241"/>
      <c r="BO86" s="241"/>
      <c r="BP86" s="241"/>
      <c r="BQ86" s="238">
        <v>80</v>
      </c>
      <c r="BR86" s="243"/>
      <c r="BS86" s="945"/>
      <c r="BT86" s="946"/>
      <c r="BU86" s="946"/>
      <c r="BV86" s="946"/>
      <c r="BW86" s="946"/>
      <c r="BX86" s="946"/>
      <c r="BY86" s="946"/>
      <c r="BZ86" s="946"/>
      <c r="CA86" s="946"/>
      <c r="CB86" s="946"/>
      <c r="CC86" s="946"/>
      <c r="CD86" s="946"/>
      <c r="CE86" s="946"/>
      <c r="CF86" s="946"/>
      <c r="CG86" s="955"/>
      <c r="CH86" s="956"/>
      <c r="CI86" s="957"/>
      <c r="CJ86" s="957"/>
      <c r="CK86" s="957"/>
      <c r="CL86" s="958"/>
      <c r="CM86" s="956"/>
      <c r="CN86" s="957"/>
      <c r="CO86" s="957"/>
      <c r="CP86" s="957"/>
      <c r="CQ86" s="958"/>
      <c r="CR86" s="956"/>
      <c r="CS86" s="957"/>
      <c r="CT86" s="957"/>
      <c r="CU86" s="957"/>
      <c r="CV86" s="958"/>
      <c r="CW86" s="956"/>
      <c r="CX86" s="957"/>
      <c r="CY86" s="957"/>
      <c r="CZ86" s="957"/>
      <c r="DA86" s="958"/>
      <c r="DB86" s="956"/>
      <c r="DC86" s="957"/>
      <c r="DD86" s="957"/>
      <c r="DE86" s="957"/>
      <c r="DF86" s="958"/>
      <c r="DG86" s="956"/>
      <c r="DH86" s="957"/>
      <c r="DI86" s="957"/>
      <c r="DJ86" s="957"/>
      <c r="DK86" s="958"/>
      <c r="DL86" s="956"/>
      <c r="DM86" s="957"/>
      <c r="DN86" s="957"/>
      <c r="DO86" s="957"/>
      <c r="DP86" s="958"/>
      <c r="DQ86" s="956"/>
      <c r="DR86" s="957"/>
      <c r="DS86" s="957"/>
      <c r="DT86" s="957"/>
      <c r="DU86" s="958"/>
      <c r="DV86" s="945"/>
      <c r="DW86" s="946"/>
      <c r="DX86" s="946"/>
      <c r="DY86" s="946"/>
      <c r="DZ86" s="947"/>
      <c r="EA86" s="230"/>
    </row>
    <row r="87" spans="1:131" ht="26.25" customHeight="1" x14ac:dyDescent="0.15">
      <c r="A87" s="244">
        <v>20</v>
      </c>
      <c r="B87" s="964"/>
      <c r="C87" s="965"/>
      <c r="D87" s="965"/>
      <c r="E87" s="965"/>
      <c r="F87" s="965"/>
      <c r="G87" s="965"/>
      <c r="H87" s="965"/>
      <c r="I87" s="965"/>
      <c r="J87" s="965"/>
      <c r="K87" s="965"/>
      <c r="L87" s="965"/>
      <c r="M87" s="965"/>
      <c r="N87" s="965"/>
      <c r="O87" s="965"/>
      <c r="P87" s="966"/>
      <c r="Q87" s="967"/>
      <c r="R87" s="968"/>
      <c r="S87" s="968"/>
      <c r="T87" s="968"/>
      <c r="U87" s="968"/>
      <c r="V87" s="968"/>
      <c r="W87" s="968"/>
      <c r="X87" s="968"/>
      <c r="Y87" s="968"/>
      <c r="Z87" s="968"/>
      <c r="AA87" s="968"/>
      <c r="AB87" s="968"/>
      <c r="AC87" s="968"/>
      <c r="AD87" s="968"/>
      <c r="AE87" s="968"/>
      <c r="AF87" s="968"/>
      <c r="AG87" s="968"/>
      <c r="AH87" s="968"/>
      <c r="AI87" s="968"/>
      <c r="AJ87" s="968"/>
      <c r="AK87" s="968"/>
      <c r="AL87" s="968"/>
      <c r="AM87" s="968"/>
      <c r="AN87" s="968"/>
      <c r="AO87" s="968"/>
      <c r="AP87" s="968"/>
      <c r="AQ87" s="968"/>
      <c r="AR87" s="968"/>
      <c r="AS87" s="968"/>
      <c r="AT87" s="968"/>
      <c r="AU87" s="968"/>
      <c r="AV87" s="968"/>
      <c r="AW87" s="968"/>
      <c r="AX87" s="968"/>
      <c r="AY87" s="968"/>
      <c r="AZ87" s="969"/>
      <c r="BA87" s="969"/>
      <c r="BB87" s="969"/>
      <c r="BC87" s="969"/>
      <c r="BD87" s="970"/>
      <c r="BE87" s="241"/>
      <c r="BF87" s="241"/>
      <c r="BG87" s="241"/>
      <c r="BH87" s="241"/>
      <c r="BI87" s="241"/>
      <c r="BJ87" s="241"/>
      <c r="BK87" s="241"/>
      <c r="BL87" s="241"/>
      <c r="BM87" s="241"/>
      <c r="BN87" s="241"/>
      <c r="BO87" s="241"/>
      <c r="BP87" s="241"/>
      <c r="BQ87" s="238">
        <v>81</v>
      </c>
      <c r="BR87" s="243"/>
      <c r="BS87" s="945"/>
      <c r="BT87" s="946"/>
      <c r="BU87" s="946"/>
      <c r="BV87" s="946"/>
      <c r="BW87" s="946"/>
      <c r="BX87" s="946"/>
      <c r="BY87" s="946"/>
      <c r="BZ87" s="946"/>
      <c r="CA87" s="946"/>
      <c r="CB87" s="946"/>
      <c r="CC87" s="946"/>
      <c r="CD87" s="946"/>
      <c r="CE87" s="946"/>
      <c r="CF87" s="946"/>
      <c r="CG87" s="955"/>
      <c r="CH87" s="956"/>
      <c r="CI87" s="957"/>
      <c r="CJ87" s="957"/>
      <c r="CK87" s="957"/>
      <c r="CL87" s="958"/>
      <c r="CM87" s="956"/>
      <c r="CN87" s="957"/>
      <c r="CO87" s="957"/>
      <c r="CP87" s="957"/>
      <c r="CQ87" s="958"/>
      <c r="CR87" s="956"/>
      <c r="CS87" s="957"/>
      <c r="CT87" s="957"/>
      <c r="CU87" s="957"/>
      <c r="CV87" s="958"/>
      <c r="CW87" s="956"/>
      <c r="CX87" s="957"/>
      <c r="CY87" s="957"/>
      <c r="CZ87" s="957"/>
      <c r="DA87" s="958"/>
      <c r="DB87" s="956"/>
      <c r="DC87" s="957"/>
      <c r="DD87" s="957"/>
      <c r="DE87" s="957"/>
      <c r="DF87" s="958"/>
      <c r="DG87" s="956"/>
      <c r="DH87" s="957"/>
      <c r="DI87" s="957"/>
      <c r="DJ87" s="957"/>
      <c r="DK87" s="958"/>
      <c r="DL87" s="956"/>
      <c r="DM87" s="957"/>
      <c r="DN87" s="957"/>
      <c r="DO87" s="957"/>
      <c r="DP87" s="958"/>
      <c r="DQ87" s="956"/>
      <c r="DR87" s="957"/>
      <c r="DS87" s="957"/>
      <c r="DT87" s="957"/>
      <c r="DU87" s="958"/>
      <c r="DV87" s="945"/>
      <c r="DW87" s="946"/>
      <c r="DX87" s="946"/>
      <c r="DY87" s="946"/>
      <c r="DZ87" s="947"/>
      <c r="EA87" s="230"/>
    </row>
    <row r="88" spans="1:131" ht="26.25" customHeight="1" thickBot="1" x14ac:dyDescent="0.2">
      <c r="A88" s="240" t="s">
        <v>377</v>
      </c>
      <c r="B88" s="937" t="s">
        <v>401</v>
      </c>
      <c r="C88" s="938"/>
      <c r="D88" s="938"/>
      <c r="E88" s="938"/>
      <c r="F88" s="938"/>
      <c r="G88" s="938"/>
      <c r="H88" s="938"/>
      <c r="I88" s="938"/>
      <c r="J88" s="938"/>
      <c r="K88" s="938"/>
      <c r="L88" s="938"/>
      <c r="M88" s="938"/>
      <c r="N88" s="938"/>
      <c r="O88" s="938"/>
      <c r="P88" s="948"/>
      <c r="Q88" s="962"/>
      <c r="R88" s="963"/>
      <c r="S88" s="963"/>
      <c r="T88" s="963"/>
      <c r="U88" s="963"/>
      <c r="V88" s="963"/>
      <c r="W88" s="963"/>
      <c r="X88" s="963"/>
      <c r="Y88" s="963"/>
      <c r="Z88" s="963"/>
      <c r="AA88" s="963"/>
      <c r="AB88" s="963"/>
      <c r="AC88" s="963"/>
      <c r="AD88" s="963"/>
      <c r="AE88" s="963"/>
      <c r="AF88" s="959"/>
      <c r="AG88" s="959"/>
      <c r="AH88" s="959"/>
      <c r="AI88" s="959"/>
      <c r="AJ88" s="959"/>
      <c r="AK88" s="963"/>
      <c r="AL88" s="963"/>
      <c r="AM88" s="963"/>
      <c r="AN88" s="963"/>
      <c r="AO88" s="963"/>
      <c r="AP88" s="959"/>
      <c r="AQ88" s="959"/>
      <c r="AR88" s="959"/>
      <c r="AS88" s="959"/>
      <c r="AT88" s="959"/>
      <c r="AU88" s="959"/>
      <c r="AV88" s="959"/>
      <c r="AW88" s="959"/>
      <c r="AX88" s="959"/>
      <c r="AY88" s="959"/>
      <c r="AZ88" s="960"/>
      <c r="BA88" s="960"/>
      <c r="BB88" s="960"/>
      <c r="BC88" s="960"/>
      <c r="BD88" s="961"/>
      <c r="BE88" s="241"/>
      <c r="BF88" s="241"/>
      <c r="BG88" s="241"/>
      <c r="BH88" s="241"/>
      <c r="BI88" s="241"/>
      <c r="BJ88" s="241"/>
      <c r="BK88" s="241"/>
      <c r="BL88" s="241"/>
      <c r="BM88" s="241"/>
      <c r="BN88" s="241"/>
      <c r="BO88" s="241"/>
      <c r="BP88" s="241"/>
      <c r="BQ88" s="238">
        <v>82</v>
      </c>
      <c r="BR88" s="243"/>
      <c r="BS88" s="945"/>
      <c r="BT88" s="946"/>
      <c r="BU88" s="946"/>
      <c r="BV88" s="946"/>
      <c r="BW88" s="946"/>
      <c r="BX88" s="946"/>
      <c r="BY88" s="946"/>
      <c r="BZ88" s="946"/>
      <c r="CA88" s="946"/>
      <c r="CB88" s="946"/>
      <c r="CC88" s="946"/>
      <c r="CD88" s="946"/>
      <c r="CE88" s="946"/>
      <c r="CF88" s="946"/>
      <c r="CG88" s="955"/>
      <c r="CH88" s="956"/>
      <c r="CI88" s="957"/>
      <c r="CJ88" s="957"/>
      <c r="CK88" s="957"/>
      <c r="CL88" s="958"/>
      <c r="CM88" s="956"/>
      <c r="CN88" s="957"/>
      <c r="CO88" s="957"/>
      <c r="CP88" s="957"/>
      <c r="CQ88" s="958"/>
      <c r="CR88" s="956"/>
      <c r="CS88" s="957"/>
      <c r="CT88" s="957"/>
      <c r="CU88" s="957"/>
      <c r="CV88" s="958"/>
      <c r="CW88" s="956"/>
      <c r="CX88" s="957"/>
      <c r="CY88" s="957"/>
      <c r="CZ88" s="957"/>
      <c r="DA88" s="958"/>
      <c r="DB88" s="956"/>
      <c r="DC88" s="957"/>
      <c r="DD88" s="957"/>
      <c r="DE88" s="957"/>
      <c r="DF88" s="958"/>
      <c r="DG88" s="956"/>
      <c r="DH88" s="957"/>
      <c r="DI88" s="957"/>
      <c r="DJ88" s="957"/>
      <c r="DK88" s="958"/>
      <c r="DL88" s="956"/>
      <c r="DM88" s="957"/>
      <c r="DN88" s="957"/>
      <c r="DO88" s="957"/>
      <c r="DP88" s="958"/>
      <c r="DQ88" s="956"/>
      <c r="DR88" s="957"/>
      <c r="DS88" s="957"/>
      <c r="DT88" s="957"/>
      <c r="DU88" s="958"/>
      <c r="DV88" s="945"/>
      <c r="DW88" s="946"/>
      <c r="DX88" s="946"/>
      <c r="DY88" s="946"/>
      <c r="DZ88" s="947"/>
      <c r="EA88" s="230"/>
    </row>
    <row r="89" spans="1:131" ht="26.25" hidden="1" customHeight="1" x14ac:dyDescent="0.15">
      <c r="A89" s="245"/>
      <c r="B89" s="246"/>
      <c r="C89" s="246"/>
      <c r="D89" s="246"/>
      <c r="E89" s="246"/>
      <c r="F89" s="246"/>
      <c r="G89" s="246"/>
      <c r="H89" s="246"/>
      <c r="I89" s="246"/>
      <c r="J89" s="246"/>
      <c r="K89" s="246"/>
      <c r="L89" s="246"/>
      <c r="M89" s="246"/>
      <c r="N89" s="246"/>
      <c r="O89" s="246"/>
      <c r="P89" s="246"/>
      <c r="Q89" s="247"/>
      <c r="R89" s="247"/>
      <c r="S89" s="247"/>
      <c r="T89" s="247"/>
      <c r="U89" s="247"/>
      <c r="V89" s="247"/>
      <c r="W89" s="247"/>
      <c r="X89" s="247"/>
      <c r="Y89" s="247"/>
      <c r="Z89" s="247"/>
      <c r="AA89" s="247"/>
      <c r="AB89" s="247"/>
      <c r="AC89" s="247"/>
      <c r="AD89" s="247"/>
      <c r="AE89" s="247"/>
      <c r="AF89" s="247"/>
      <c r="AG89" s="247"/>
      <c r="AH89" s="247"/>
      <c r="AI89" s="247"/>
      <c r="AJ89" s="247"/>
      <c r="AK89" s="247"/>
      <c r="AL89" s="247"/>
      <c r="AM89" s="247"/>
      <c r="AN89" s="247"/>
      <c r="AO89" s="247"/>
      <c r="AP89" s="247"/>
      <c r="AQ89" s="247"/>
      <c r="AR89" s="247"/>
      <c r="AS89" s="247"/>
      <c r="AT89" s="247"/>
      <c r="AU89" s="247"/>
      <c r="AV89" s="247"/>
      <c r="AW89" s="247"/>
      <c r="AX89" s="247"/>
      <c r="AY89" s="247"/>
      <c r="AZ89" s="248"/>
      <c r="BA89" s="248"/>
      <c r="BB89" s="248"/>
      <c r="BC89" s="248"/>
      <c r="BD89" s="248"/>
      <c r="BE89" s="241"/>
      <c r="BF89" s="241"/>
      <c r="BG89" s="241"/>
      <c r="BH89" s="241"/>
      <c r="BI89" s="241"/>
      <c r="BJ89" s="241"/>
      <c r="BK89" s="241"/>
      <c r="BL89" s="241"/>
      <c r="BM89" s="241"/>
      <c r="BN89" s="241"/>
      <c r="BO89" s="241"/>
      <c r="BP89" s="241"/>
      <c r="BQ89" s="238">
        <v>83</v>
      </c>
      <c r="BR89" s="243"/>
      <c r="BS89" s="945"/>
      <c r="BT89" s="946"/>
      <c r="BU89" s="946"/>
      <c r="BV89" s="946"/>
      <c r="BW89" s="946"/>
      <c r="BX89" s="946"/>
      <c r="BY89" s="946"/>
      <c r="BZ89" s="946"/>
      <c r="CA89" s="946"/>
      <c r="CB89" s="946"/>
      <c r="CC89" s="946"/>
      <c r="CD89" s="946"/>
      <c r="CE89" s="946"/>
      <c r="CF89" s="946"/>
      <c r="CG89" s="955"/>
      <c r="CH89" s="956"/>
      <c r="CI89" s="957"/>
      <c r="CJ89" s="957"/>
      <c r="CK89" s="957"/>
      <c r="CL89" s="958"/>
      <c r="CM89" s="956"/>
      <c r="CN89" s="957"/>
      <c r="CO89" s="957"/>
      <c r="CP89" s="957"/>
      <c r="CQ89" s="958"/>
      <c r="CR89" s="956"/>
      <c r="CS89" s="957"/>
      <c r="CT89" s="957"/>
      <c r="CU89" s="957"/>
      <c r="CV89" s="958"/>
      <c r="CW89" s="956"/>
      <c r="CX89" s="957"/>
      <c r="CY89" s="957"/>
      <c r="CZ89" s="957"/>
      <c r="DA89" s="958"/>
      <c r="DB89" s="956"/>
      <c r="DC89" s="957"/>
      <c r="DD89" s="957"/>
      <c r="DE89" s="957"/>
      <c r="DF89" s="958"/>
      <c r="DG89" s="956"/>
      <c r="DH89" s="957"/>
      <c r="DI89" s="957"/>
      <c r="DJ89" s="957"/>
      <c r="DK89" s="958"/>
      <c r="DL89" s="956"/>
      <c r="DM89" s="957"/>
      <c r="DN89" s="957"/>
      <c r="DO89" s="957"/>
      <c r="DP89" s="958"/>
      <c r="DQ89" s="956"/>
      <c r="DR89" s="957"/>
      <c r="DS89" s="957"/>
      <c r="DT89" s="957"/>
      <c r="DU89" s="958"/>
      <c r="DV89" s="945"/>
      <c r="DW89" s="946"/>
      <c r="DX89" s="946"/>
      <c r="DY89" s="946"/>
      <c r="DZ89" s="947"/>
      <c r="EA89" s="230"/>
    </row>
    <row r="90" spans="1:131" ht="26.25" hidden="1" customHeight="1" x14ac:dyDescent="0.15">
      <c r="A90" s="245"/>
      <c r="B90" s="246"/>
      <c r="C90" s="246"/>
      <c r="D90" s="246"/>
      <c r="E90" s="246"/>
      <c r="F90" s="246"/>
      <c r="G90" s="246"/>
      <c r="H90" s="246"/>
      <c r="I90" s="246"/>
      <c r="J90" s="246"/>
      <c r="K90" s="246"/>
      <c r="L90" s="246"/>
      <c r="M90" s="246"/>
      <c r="N90" s="246"/>
      <c r="O90" s="246"/>
      <c r="P90" s="246"/>
      <c r="Q90" s="247"/>
      <c r="R90" s="247"/>
      <c r="S90" s="247"/>
      <c r="T90" s="247"/>
      <c r="U90" s="247"/>
      <c r="V90" s="247"/>
      <c r="W90" s="247"/>
      <c r="X90" s="247"/>
      <c r="Y90" s="247"/>
      <c r="Z90" s="247"/>
      <c r="AA90" s="247"/>
      <c r="AB90" s="247"/>
      <c r="AC90" s="247"/>
      <c r="AD90" s="247"/>
      <c r="AE90" s="247"/>
      <c r="AF90" s="247"/>
      <c r="AG90" s="247"/>
      <c r="AH90" s="247"/>
      <c r="AI90" s="247"/>
      <c r="AJ90" s="247"/>
      <c r="AK90" s="247"/>
      <c r="AL90" s="247"/>
      <c r="AM90" s="247"/>
      <c r="AN90" s="247"/>
      <c r="AO90" s="247"/>
      <c r="AP90" s="247"/>
      <c r="AQ90" s="247"/>
      <c r="AR90" s="247"/>
      <c r="AS90" s="247"/>
      <c r="AT90" s="247"/>
      <c r="AU90" s="247"/>
      <c r="AV90" s="247"/>
      <c r="AW90" s="247"/>
      <c r="AX90" s="247"/>
      <c r="AY90" s="247"/>
      <c r="AZ90" s="248"/>
      <c r="BA90" s="248"/>
      <c r="BB90" s="248"/>
      <c r="BC90" s="248"/>
      <c r="BD90" s="248"/>
      <c r="BE90" s="241"/>
      <c r="BF90" s="241"/>
      <c r="BG90" s="241"/>
      <c r="BH90" s="241"/>
      <c r="BI90" s="241"/>
      <c r="BJ90" s="241"/>
      <c r="BK90" s="241"/>
      <c r="BL90" s="241"/>
      <c r="BM90" s="241"/>
      <c r="BN90" s="241"/>
      <c r="BO90" s="241"/>
      <c r="BP90" s="241"/>
      <c r="BQ90" s="238">
        <v>84</v>
      </c>
      <c r="BR90" s="243"/>
      <c r="BS90" s="945"/>
      <c r="BT90" s="946"/>
      <c r="BU90" s="946"/>
      <c r="BV90" s="946"/>
      <c r="BW90" s="946"/>
      <c r="BX90" s="946"/>
      <c r="BY90" s="946"/>
      <c r="BZ90" s="946"/>
      <c r="CA90" s="946"/>
      <c r="CB90" s="946"/>
      <c r="CC90" s="946"/>
      <c r="CD90" s="946"/>
      <c r="CE90" s="946"/>
      <c r="CF90" s="946"/>
      <c r="CG90" s="955"/>
      <c r="CH90" s="956"/>
      <c r="CI90" s="957"/>
      <c r="CJ90" s="957"/>
      <c r="CK90" s="957"/>
      <c r="CL90" s="958"/>
      <c r="CM90" s="956"/>
      <c r="CN90" s="957"/>
      <c r="CO90" s="957"/>
      <c r="CP90" s="957"/>
      <c r="CQ90" s="958"/>
      <c r="CR90" s="956"/>
      <c r="CS90" s="957"/>
      <c r="CT90" s="957"/>
      <c r="CU90" s="957"/>
      <c r="CV90" s="958"/>
      <c r="CW90" s="956"/>
      <c r="CX90" s="957"/>
      <c r="CY90" s="957"/>
      <c r="CZ90" s="957"/>
      <c r="DA90" s="958"/>
      <c r="DB90" s="956"/>
      <c r="DC90" s="957"/>
      <c r="DD90" s="957"/>
      <c r="DE90" s="957"/>
      <c r="DF90" s="958"/>
      <c r="DG90" s="956"/>
      <c r="DH90" s="957"/>
      <c r="DI90" s="957"/>
      <c r="DJ90" s="957"/>
      <c r="DK90" s="958"/>
      <c r="DL90" s="956"/>
      <c r="DM90" s="957"/>
      <c r="DN90" s="957"/>
      <c r="DO90" s="957"/>
      <c r="DP90" s="958"/>
      <c r="DQ90" s="956"/>
      <c r="DR90" s="957"/>
      <c r="DS90" s="957"/>
      <c r="DT90" s="957"/>
      <c r="DU90" s="958"/>
      <c r="DV90" s="945"/>
      <c r="DW90" s="946"/>
      <c r="DX90" s="946"/>
      <c r="DY90" s="946"/>
      <c r="DZ90" s="947"/>
      <c r="EA90" s="230"/>
    </row>
    <row r="91" spans="1:131" ht="26.25" hidden="1" customHeight="1" x14ac:dyDescent="0.15">
      <c r="A91" s="245"/>
      <c r="B91" s="246"/>
      <c r="C91" s="246"/>
      <c r="D91" s="246"/>
      <c r="E91" s="246"/>
      <c r="F91" s="246"/>
      <c r="G91" s="246"/>
      <c r="H91" s="246"/>
      <c r="I91" s="246"/>
      <c r="J91" s="246"/>
      <c r="K91" s="246"/>
      <c r="L91" s="246"/>
      <c r="M91" s="246"/>
      <c r="N91" s="246"/>
      <c r="O91" s="246"/>
      <c r="P91" s="246"/>
      <c r="Q91" s="247"/>
      <c r="R91" s="247"/>
      <c r="S91" s="247"/>
      <c r="T91" s="247"/>
      <c r="U91" s="247"/>
      <c r="V91" s="247"/>
      <c r="W91" s="247"/>
      <c r="X91" s="247"/>
      <c r="Y91" s="247"/>
      <c r="Z91" s="247"/>
      <c r="AA91" s="247"/>
      <c r="AB91" s="247"/>
      <c r="AC91" s="247"/>
      <c r="AD91" s="247"/>
      <c r="AE91" s="247"/>
      <c r="AF91" s="247"/>
      <c r="AG91" s="247"/>
      <c r="AH91" s="247"/>
      <c r="AI91" s="247"/>
      <c r="AJ91" s="247"/>
      <c r="AK91" s="247"/>
      <c r="AL91" s="247"/>
      <c r="AM91" s="247"/>
      <c r="AN91" s="247"/>
      <c r="AO91" s="247"/>
      <c r="AP91" s="247"/>
      <c r="AQ91" s="247"/>
      <c r="AR91" s="247"/>
      <c r="AS91" s="247"/>
      <c r="AT91" s="247"/>
      <c r="AU91" s="247"/>
      <c r="AV91" s="247"/>
      <c r="AW91" s="247"/>
      <c r="AX91" s="247"/>
      <c r="AY91" s="247"/>
      <c r="AZ91" s="248"/>
      <c r="BA91" s="248"/>
      <c r="BB91" s="248"/>
      <c r="BC91" s="248"/>
      <c r="BD91" s="248"/>
      <c r="BE91" s="241"/>
      <c r="BF91" s="241"/>
      <c r="BG91" s="241"/>
      <c r="BH91" s="241"/>
      <c r="BI91" s="241"/>
      <c r="BJ91" s="241"/>
      <c r="BK91" s="241"/>
      <c r="BL91" s="241"/>
      <c r="BM91" s="241"/>
      <c r="BN91" s="241"/>
      <c r="BO91" s="241"/>
      <c r="BP91" s="241"/>
      <c r="BQ91" s="238">
        <v>85</v>
      </c>
      <c r="BR91" s="243"/>
      <c r="BS91" s="945"/>
      <c r="BT91" s="946"/>
      <c r="BU91" s="946"/>
      <c r="BV91" s="946"/>
      <c r="BW91" s="946"/>
      <c r="BX91" s="946"/>
      <c r="BY91" s="946"/>
      <c r="BZ91" s="946"/>
      <c r="CA91" s="946"/>
      <c r="CB91" s="946"/>
      <c r="CC91" s="946"/>
      <c r="CD91" s="946"/>
      <c r="CE91" s="946"/>
      <c r="CF91" s="946"/>
      <c r="CG91" s="955"/>
      <c r="CH91" s="956"/>
      <c r="CI91" s="957"/>
      <c r="CJ91" s="957"/>
      <c r="CK91" s="957"/>
      <c r="CL91" s="958"/>
      <c r="CM91" s="956"/>
      <c r="CN91" s="957"/>
      <c r="CO91" s="957"/>
      <c r="CP91" s="957"/>
      <c r="CQ91" s="958"/>
      <c r="CR91" s="956"/>
      <c r="CS91" s="957"/>
      <c r="CT91" s="957"/>
      <c r="CU91" s="957"/>
      <c r="CV91" s="958"/>
      <c r="CW91" s="956"/>
      <c r="CX91" s="957"/>
      <c r="CY91" s="957"/>
      <c r="CZ91" s="957"/>
      <c r="DA91" s="958"/>
      <c r="DB91" s="956"/>
      <c r="DC91" s="957"/>
      <c r="DD91" s="957"/>
      <c r="DE91" s="957"/>
      <c r="DF91" s="958"/>
      <c r="DG91" s="956"/>
      <c r="DH91" s="957"/>
      <c r="DI91" s="957"/>
      <c r="DJ91" s="957"/>
      <c r="DK91" s="958"/>
      <c r="DL91" s="956"/>
      <c r="DM91" s="957"/>
      <c r="DN91" s="957"/>
      <c r="DO91" s="957"/>
      <c r="DP91" s="958"/>
      <c r="DQ91" s="956"/>
      <c r="DR91" s="957"/>
      <c r="DS91" s="957"/>
      <c r="DT91" s="957"/>
      <c r="DU91" s="958"/>
      <c r="DV91" s="945"/>
      <c r="DW91" s="946"/>
      <c r="DX91" s="946"/>
      <c r="DY91" s="946"/>
      <c r="DZ91" s="947"/>
      <c r="EA91" s="230"/>
    </row>
    <row r="92" spans="1:131" ht="26.25" hidden="1" customHeight="1" x14ac:dyDescent="0.15">
      <c r="A92" s="245"/>
      <c r="B92" s="246"/>
      <c r="C92" s="246"/>
      <c r="D92" s="246"/>
      <c r="E92" s="246"/>
      <c r="F92" s="246"/>
      <c r="G92" s="246"/>
      <c r="H92" s="246"/>
      <c r="I92" s="246"/>
      <c r="J92" s="246"/>
      <c r="K92" s="246"/>
      <c r="L92" s="246"/>
      <c r="M92" s="246"/>
      <c r="N92" s="246"/>
      <c r="O92" s="246"/>
      <c r="P92" s="246"/>
      <c r="Q92" s="247"/>
      <c r="R92" s="247"/>
      <c r="S92" s="247"/>
      <c r="T92" s="247"/>
      <c r="U92" s="247"/>
      <c r="V92" s="247"/>
      <c r="W92" s="247"/>
      <c r="X92" s="247"/>
      <c r="Y92" s="247"/>
      <c r="Z92" s="247"/>
      <c r="AA92" s="247"/>
      <c r="AB92" s="247"/>
      <c r="AC92" s="247"/>
      <c r="AD92" s="247"/>
      <c r="AE92" s="247"/>
      <c r="AF92" s="247"/>
      <c r="AG92" s="247"/>
      <c r="AH92" s="247"/>
      <c r="AI92" s="247"/>
      <c r="AJ92" s="247"/>
      <c r="AK92" s="247"/>
      <c r="AL92" s="247"/>
      <c r="AM92" s="247"/>
      <c r="AN92" s="247"/>
      <c r="AO92" s="247"/>
      <c r="AP92" s="247"/>
      <c r="AQ92" s="247"/>
      <c r="AR92" s="247"/>
      <c r="AS92" s="247"/>
      <c r="AT92" s="247"/>
      <c r="AU92" s="247"/>
      <c r="AV92" s="247"/>
      <c r="AW92" s="247"/>
      <c r="AX92" s="247"/>
      <c r="AY92" s="247"/>
      <c r="AZ92" s="248"/>
      <c r="BA92" s="248"/>
      <c r="BB92" s="248"/>
      <c r="BC92" s="248"/>
      <c r="BD92" s="248"/>
      <c r="BE92" s="241"/>
      <c r="BF92" s="241"/>
      <c r="BG92" s="241"/>
      <c r="BH92" s="241"/>
      <c r="BI92" s="241"/>
      <c r="BJ92" s="241"/>
      <c r="BK92" s="241"/>
      <c r="BL92" s="241"/>
      <c r="BM92" s="241"/>
      <c r="BN92" s="241"/>
      <c r="BO92" s="241"/>
      <c r="BP92" s="241"/>
      <c r="BQ92" s="238">
        <v>86</v>
      </c>
      <c r="BR92" s="243"/>
      <c r="BS92" s="945"/>
      <c r="BT92" s="946"/>
      <c r="BU92" s="946"/>
      <c r="BV92" s="946"/>
      <c r="BW92" s="946"/>
      <c r="BX92" s="946"/>
      <c r="BY92" s="946"/>
      <c r="BZ92" s="946"/>
      <c r="CA92" s="946"/>
      <c r="CB92" s="946"/>
      <c r="CC92" s="946"/>
      <c r="CD92" s="946"/>
      <c r="CE92" s="946"/>
      <c r="CF92" s="946"/>
      <c r="CG92" s="955"/>
      <c r="CH92" s="956"/>
      <c r="CI92" s="957"/>
      <c r="CJ92" s="957"/>
      <c r="CK92" s="957"/>
      <c r="CL92" s="958"/>
      <c r="CM92" s="956"/>
      <c r="CN92" s="957"/>
      <c r="CO92" s="957"/>
      <c r="CP92" s="957"/>
      <c r="CQ92" s="958"/>
      <c r="CR92" s="956"/>
      <c r="CS92" s="957"/>
      <c r="CT92" s="957"/>
      <c r="CU92" s="957"/>
      <c r="CV92" s="958"/>
      <c r="CW92" s="956"/>
      <c r="CX92" s="957"/>
      <c r="CY92" s="957"/>
      <c r="CZ92" s="957"/>
      <c r="DA92" s="958"/>
      <c r="DB92" s="956"/>
      <c r="DC92" s="957"/>
      <c r="DD92" s="957"/>
      <c r="DE92" s="957"/>
      <c r="DF92" s="958"/>
      <c r="DG92" s="956"/>
      <c r="DH92" s="957"/>
      <c r="DI92" s="957"/>
      <c r="DJ92" s="957"/>
      <c r="DK92" s="958"/>
      <c r="DL92" s="956"/>
      <c r="DM92" s="957"/>
      <c r="DN92" s="957"/>
      <c r="DO92" s="957"/>
      <c r="DP92" s="958"/>
      <c r="DQ92" s="956"/>
      <c r="DR92" s="957"/>
      <c r="DS92" s="957"/>
      <c r="DT92" s="957"/>
      <c r="DU92" s="958"/>
      <c r="DV92" s="945"/>
      <c r="DW92" s="946"/>
      <c r="DX92" s="946"/>
      <c r="DY92" s="946"/>
      <c r="DZ92" s="947"/>
      <c r="EA92" s="230"/>
    </row>
    <row r="93" spans="1:131" ht="26.25" hidden="1" customHeight="1" x14ac:dyDescent="0.15">
      <c r="A93" s="245"/>
      <c r="B93" s="246"/>
      <c r="C93" s="246"/>
      <c r="D93" s="246"/>
      <c r="E93" s="246"/>
      <c r="F93" s="246"/>
      <c r="G93" s="246"/>
      <c r="H93" s="246"/>
      <c r="I93" s="246"/>
      <c r="J93" s="246"/>
      <c r="K93" s="246"/>
      <c r="L93" s="246"/>
      <c r="M93" s="246"/>
      <c r="N93" s="246"/>
      <c r="O93" s="246"/>
      <c r="P93" s="246"/>
      <c r="Q93" s="247"/>
      <c r="R93" s="247"/>
      <c r="S93" s="247"/>
      <c r="T93" s="247"/>
      <c r="U93" s="247"/>
      <c r="V93" s="247"/>
      <c r="W93" s="247"/>
      <c r="X93" s="247"/>
      <c r="Y93" s="247"/>
      <c r="Z93" s="247"/>
      <c r="AA93" s="247"/>
      <c r="AB93" s="247"/>
      <c r="AC93" s="247"/>
      <c r="AD93" s="247"/>
      <c r="AE93" s="247"/>
      <c r="AF93" s="247"/>
      <c r="AG93" s="247"/>
      <c r="AH93" s="247"/>
      <c r="AI93" s="247"/>
      <c r="AJ93" s="247"/>
      <c r="AK93" s="247"/>
      <c r="AL93" s="247"/>
      <c r="AM93" s="247"/>
      <c r="AN93" s="247"/>
      <c r="AO93" s="247"/>
      <c r="AP93" s="247"/>
      <c r="AQ93" s="247"/>
      <c r="AR93" s="247"/>
      <c r="AS93" s="247"/>
      <c r="AT93" s="247"/>
      <c r="AU93" s="247"/>
      <c r="AV93" s="247"/>
      <c r="AW93" s="247"/>
      <c r="AX93" s="247"/>
      <c r="AY93" s="247"/>
      <c r="AZ93" s="248"/>
      <c r="BA93" s="248"/>
      <c r="BB93" s="248"/>
      <c r="BC93" s="248"/>
      <c r="BD93" s="248"/>
      <c r="BE93" s="241"/>
      <c r="BF93" s="241"/>
      <c r="BG93" s="241"/>
      <c r="BH93" s="241"/>
      <c r="BI93" s="241"/>
      <c r="BJ93" s="241"/>
      <c r="BK93" s="241"/>
      <c r="BL93" s="241"/>
      <c r="BM93" s="241"/>
      <c r="BN93" s="241"/>
      <c r="BO93" s="241"/>
      <c r="BP93" s="241"/>
      <c r="BQ93" s="238">
        <v>87</v>
      </c>
      <c r="BR93" s="243"/>
      <c r="BS93" s="945"/>
      <c r="BT93" s="946"/>
      <c r="BU93" s="946"/>
      <c r="BV93" s="946"/>
      <c r="BW93" s="946"/>
      <c r="BX93" s="946"/>
      <c r="BY93" s="946"/>
      <c r="BZ93" s="946"/>
      <c r="CA93" s="946"/>
      <c r="CB93" s="946"/>
      <c r="CC93" s="946"/>
      <c r="CD93" s="946"/>
      <c r="CE93" s="946"/>
      <c r="CF93" s="946"/>
      <c r="CG93" s="955"/>
      <c r="CH93" s="956"/>
      <c r="CI93" s="957"/>
      <c r="CJ93" s="957"/>
      <c r="CK93" s="957"/>
      <c r="CL93" s="958"/>
      <c r="CM93" s="956"/>
      <c r="CN93" s="957"/>
      <c r="CO93" s="957"/>
      <c r="CP93" s="957"/>
      <c r="CQ93" s="958"/>
      <c r="CR93" s="956"/>
      <c r="CS93" s="957"/>
      <c r="CT93" s="957"/>
      <c r="CU93" s="957"/>
      <c r="CV93" s="958"/>
      <c r="CW93" s="956"/>
      <c r="CX93" s="957"/>
      <c r="CY93" s="957"/>
      <c r="CZ93" s="957"/>
      <c r="DA93" s="958"/>
      <c r="DB93" s="956"/>
      <c r="DC93" s="957"/>
      <c r="DD93" s="957"/>
      <c r="DE93" s="957"/>
      <c r="DF93" s="958"/>
      <c r="DG93" s="956"/>
      <c r="DH93" s="957"/>
      <c r="DI93" s="957"/>
      <c r="DJ93" s="957"/>
      <c r="DK93" s="958"/>
      <c r="DL93" s="956"/>
      <c r="DM93" s="957"/>
      <c r="DN93" s="957"/>
      <c r="DO93" s="957"/>
      <c r="DP93" s="958"/>
      <c r="DQ93" s="956"/>
      <c r="DR93" s="957"/>
      <c r="DS93" s="957"/>
      <c r="DT93" s="957"/>
      <c r="DU93" s="958"/>
      <c r="DV93" s="945"/>
      <c r="DW93" s="946"/>
      <c r="DX93" s="946"/>
      <c r="DY93" s="946"/>
      <c r="DZ93" s="947"/>
      <c r="EA93" s="230"/>
    </row>
    <row r="94" spans="1:131" ht="26.25" hidden="1" customHeight="1" x14ac:dyDescent="0.15">
      <c r="A94" s="245"/>
      <c r="B94" s="246"/>
      <c r="C94" s="246"/>
      <c r="D94" s="246"/>
      <c r="E94" s="246"/>
      <c r="F94" s="246"/>
      <c r="G94" s="246"/>
      <c r="H94" s="246"/>
      <c r="I94" s="246"/>
      <c r="J94" s="246"/>
      <c r="K94" s="246"/>
      <c r="L94" s="246"/>
      <c r="M94" s="246"/>
      <c r="N94" s="246"/>
      <c r="O94" s="246"/>
      <c r="P94" s="246"/>
      <c r="Q94" s="247"/>
      <c r="R94" s="247"/>
      <c r="S94" s="247"/>
      <c r="T94" s="247"/>
      <c r="U94" s="247"/>
      <c r="V94" s="247"/>
      <c r="W94" s="247"/>
      <c r="X94" s="247"/>
      <c r="Y94" s="247"/>
      <c r="Z94" s="247"/>
      <c r="AA94" s="247"/>
      <c r="AB94" s="247"/>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8"/>
      <c r="BA94" s="248"/>
      <c r="BB94" s="248"/>
      <c r="BC94" s="248"/>
      <c r="BD94" s="248"/>
      <c r="BE94" s="241"/>
      <c r="BF94" s="241"/>
      <c r="BG94" s="241"/>
      <c r="BH94" s="241"/>
      <c r="BI94" s="241"/>
      <c r="BJ94" s="241"/>
      <c r="BK94" s="241"/>
      <c r="BL94" s="241"/>
      <c r="BM94" s="241"/>
      <c r="BN94" s="241"/>
      <c r="BO94" s="241"/>
      <c r="BP94" s="241"/>
      <c r="BQ94" s="238">
        <v>88</v>
      </c>
      <c r="BR94" s="243"/>
      <c r="BS94" s="945"/>
      <c r="BT94" s="946"/>
      <c r="BU94" s="946"/>
      <c r="BV94" s="946"/>
      <c r="BW94" s="946"/>
      <c r="BX94" s="946"/>
      <c r="BY94" s="946"/>
      <c r="BZ94" s="946"/>
      <c r="CA94" s="946"/>
      <c r="CB94" s="946"/>
      <c r="CC94" s="946"/>
      <c r="CD94" s="946"/>
      <c r="CE94" s="946"/>
      <c r="CF94" s="946"/>
      <c r="CG94" s="955"/>
      <c r="CH94" s="956"/>
      <c r="CI94" s="957"/>
      <c r="CJ94" s="957"/>
      <c r="CK94" s="957"/>
      <c r="CL94" s="958"/>
      <c r="CM94" s="956"/>
      <c r="CN94" s="957"/>
      <c r="CO94" s="957"/>
      <c r="CP94" s="957"/>
      <c r="CQ94" s="958"/>
      <c r="CR94" s="956"/>
      <c r="CS94" s="957"/>
      <c r="CT94" s="957"/>
      <c r="CU94" s="957"/>
      <c r="CV94" s="958"/>
      <c r="CW94" s="956"/>
      <c r="CX94" s="957"/>
      <c r="CY94" s="957"/>
      <c r="CZ94" s="957"/>
      <c r="DA94" s="958"/>
      <c r="DB94" s="956"/>
      <c r="DC94" s="957"/>
      <c r="DD94" s="957"/>
      <c r="DE94" s="957"/>
      <c r="DF94" s="958"/>
      <c r="DG94" s="956"/>
      <c r="DH94" s="957"/>
      <c r="DI94" s="957"/>
      <c r="DJ94" s="957"/>
      <c r="DK94" s="958"/>
      <c r="DL94" s="956"/>
      <c r="DM94" s="957"/>
      <c r="DN94" s="957"/>
      <c r="DO94" s="957"/>
      <c r="DP94" s="958"/>
      <c r="DQ94" s="956"/>
      <c r="DR94" s="957"/>
      <c r="DS94" s="957"/>
      <c r="DT94" s="957"/>
      <c r="DU94" s="958"/>
      <c r="DV94" s="945"/>
      <c r="DW94" s="946"/>
      <c r="DX94" s="946"/>
      <c r="DY94" s="946"/>
      <c r="DZ94" s="947"/>
      <c r="EA94" s="230"/>
    </row>
    <row r="95" spans="1:131" ht="26.25" hidden="1" customHeight="1" x14ac:dyDescent="0.15">
      <c r="A95" s="245"/>
      <c r="B95" s="246"/>
      <c r="C95" s="246"/>
      <c r="D95" s="246"/>
      <c r="E95" s="246"/>
      <c r="F95" s="246"/>
      <c r="G95" s="246"/>
      <c r="H95" s="246"/>
      <c r="I95" s="246"/>
      <c r="J95" s="246"/>
      <c r="K95" s="246"/>
      <c r="L95" s="246"/>
      <c r="M95" s="246"/>
      <c r="N95" s="246"/>
      <c r="O95" s="246"/>
      <c r="P95" s="246"/>
      <c r="Q95" s="247"/>
      <c r="R95" s="247"/>
      <c r="S95" s="247"/>
      <c r="T95" s="247"/>
      <c r="U95" s="247"/>
      <c r="V95" s="247"/>
      <c r="W95" s="247"/>
      <c r="X95" s="247"/>
      <c r="Y95" s="247"/>
      <c r="Z95" s="247"/>
      <c r="AA95" s="247"/>
      <c r="AB95" s="247"/>
      <c r="AC95" s="247"/>
      <c r="AD95" s="247"/>
      <c r="AE95" s="247"/>
      <c r="AF95" s="247"/>
      <c r="AG95" s="247"/>
      <c r="AH95" s="247"/>
      <c r="AI95" s="247"/>
      <c r="AJ95" s="247"/>
      <c r="AK95" s="247"/>
      <c r="AL95" s="247"/>
      <c r="AM95" s="247"/>
      <c r="AN95" s="247"/>
      <c r="AO95" s="247"/>
      <c r="AP95" s="247"/>
      <c r="AQ95" s="247"/>
      <c r="AR95" s="247"/>
      <c r="AS95" s="247"/>
      <c r="AT95" s="247"/>
      <c r="AU95" s="247"/>
      <c r="AV95" s="247"/>
      <c r="AW95" s="247"/>
      <c r="AX95" s="247"/>
      <c r="AY95" s="247"/>
      <c r="AZ95" s="248"/>
      <c r="BA95" s="248"/>
      <c r="BB95" s="248"/>
      <c r="BC95" s="248"/>
      <c r="BD95" s="248"/>
      <c r="BE95" s="241"/>
      <c r="BF95" s="241"/>
      <c r="BG95" s="241"/>
      <c r="BH95" s="241"/>
      <c r="BI95" s="241"/>
      <c r="BJ95" s="241"/>
      <c r="BK95" s="241"/>
      <c r="BL95" s="241"/>
      <c r="BM95" s="241"/>
      <c r="BN95" s="241"/>
      <c r="BO95" s="241"/>
      <c r="BP95" s="241"/>
      <c r="BQ95" s="238">
        <v>89</v>
      </c>
      <c r="BR95" s="243"/>
      <c r="BS95" s="945"/>
      <c r="BT95" s="946"/>
      <c r="BU95" s="946"/>
      <c r="BV95" s="946"/>
      <c r="BW95" s="946"/>
      <c r="BX95" s="946"/>
      <c r="BY95" s="946"/>
      <c r="BZ95" s="946"/>
      <c r="CA95" s="946"/>
      <c r="CB95" s="946"/>
      <c r="CC95" s="946"/>
      <c r="CD95" s="946"/>
      <c r="CE95" s="946"/>
      <c r="CF95" s="946"/>
      <c r="CG95" s="955"/>
      <c r="CH95" s="956"/>
      <c r="CI95" s="957"/>
      <c r="CJ95" s="957"/>
      <c r="CK95" s="957"/>
      <c r="CL95" s="958"/>
      <c r="CM95" s="956"/>
      <c r="CN95" s="957"/>
      <c r="CO95" s="957"/>
      <c r="CP95" s="957"/>
      <c r="CQ95" s="958"/>
      <c r="CR95" s="956"/>
      <c r="CS95" s="957"/>
      <c r="CT95" s="957"/>
      <c r="CU95" s="957"/>
      <c r="CV95" s="958"/>
      <c r="CW95" s="956"/>
      <c r="CX95" s="957"/>
      <c r="CY95" s="957"/>
      <c r="CZ95" s="957"/>
      <c r="DA95" s="958"/>
      <c r="DB95" s="956"/>
      <c r="DC95" s="957"/>
      <c r="DD95" s="957"/>
      <c r="DE95" s="957"/>
      <c r="DF95" s="958"/>
      <c r="DG95" s="956"/>
      <c r="DH95" s="957"/>
      <c r="DI95" s="957"/>
      <c r="DJ95" s="957"/>
      <c r="DK95" s="958"/>
      <c r="DL95" s="956"/>
      <c r="DM95" s="957"/>
      <c r="DN95" s="957"/>
      <c r="DO95" s="957"/>
      <c r="DP95" s="958"/>
      <c r="DQ95" s="956"/>
      <c r="DR95" s="957"/>
      <c r="DS95" s="957"/>
      <c r="DT95" s="957"/>
      <c r="DU95" s="958"/>
      <c r="DV95" s="945"/>
      <c r="DW95" s="946"/>
      <c r="DX95" s="946"/>
      <c r="DY95" s="946"/>
      <c r="DZ95" s="947"/>
      <c r="EA95" s="230"/>
    </row>
    <row r="96" spans="1:131" ht="26.25" hidden="1" customHeight="1" x14ac:dyDescent="0.15">
      <c r="A96" s="245"/>
      <c r="B96" s="246"/>
      <c r="C96" s="246"/>
      <c r="D96" s="246"/>
      <c r="E96" s="246"/>
      <c r="F96" s="246"/>
      <c r="G96" s="246"/>
      <c r="H96" s="246"/>
      <c r="I96" s="246"/>
      <c r="J96" s="246"/>
      <c r="K96" s="246"/>
      <c r="L96" s="246"/>
      <c r="M96" s="246"/>
      <c r="N96" s="246"/>
      <c r="O96" s="246"/>
      <c r="P96" s="246"/>
      <c r="Q96" s="247"/>
      <c r="R96" s="247"/>
      <c r="S96" s="247"/>
      <c r="T96" s="247"/>
      <c r="U96" s="247"/>
      <c r="V96" s="247"/>
      <c r="W96" s="247"/>
      <c r="X96" s="247"/>
      <c r="Y96" s="247"/>
      <c r="Z96" s="247"/>
      <c r="AA96" s="247"/>
      <c r="AB96" s="247"/>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8"/>
      <c r="BA96" s="248"/>
      <c r="BB96" s="248"/>
      <c r="BC96" s="248"/>
      <c r="BD96" s="248"/>
      <c r="BE96" s="241"/>
      <c r="BF96" s="241"/>
      <c r="BG96" s="241"/>
      <c r="BH96" s="241"/>
      <c r="BI96" s="241"/>
      <c r="BJ96" s="241"/>
      <c r="BK96" s="241"/>
      <c r="BL96" s="241"/>
      <c r="BM96" s="241"/>
      <c r="BN96" s="241"/>
      <c r="BO96" s="241"/>
      <c r="BP96" s="241"/>
      <c r="BQ96" s="238">
        <v>90</v>
      </c>
      <c r="BR96" s="243"/>
      <c r="BS96" s="945"/>
      <c r="BT96" s="946"/>
      <c r="BU96" s="946"/>
      <c r="BV96" s="946"/>
      <c r="BW96" s="946"/>
      <c r="BX96" s="946"/>
      <c r="BY96" s="946"/>
      <c r="BZ96" s="946"/>
      <c r="CA96" s="946"/>
      <c r="CB96" s="946"/>
      <c r="CC96" s="946"/>
      <c r="CD96" s="946"/>
      <c r="CE96" s="946"/>
      <c r="CF96" s="946"/>
      <c r="CG96" s="955"/>
      <c r="CH96" s="956"/>
      <c r="CI96" s="957"/>
      <c r="CJ96" s="957"/>
      <c r="CK96" s="957"/>
      <c r="CL96" s="958"/>
      <c r="CM96" s="956"/>
      <c r="CN96" s="957"/>
      <c r="CO96" s="957"/>
      <c r="CP96" s="957"/>
      <c r="CQ96" s="958"/>
      <c r="CR96" s="956"/>
      <c r="CS96" s="957"/>
      <c r="CT96" s="957"/>
      <c r="CU96" s="957"/>
      <c r="CV96" s="958"/>
      <c r="CW96" s="956"/>
      <c r="CX96" s="957"/>
      <c r="CY96" s="957"/>
      <c r="CZ96" s="957"/>
      <c r="DA96" s="958"/>
      <c r="DB96" s="956"/>
      <c r="DC96" s="957"/>
      <c r="DD96" s="957"/>
      <c r="DE96" s="957"/>
      <c r="DF96" s="958"/>
      <c r="DG96" s="956"/>
      <c r="DH96" s="957"/>
      <c r="DI96" s="957"/>
      <c r="DJ96" s="957"/>
      <c r="DK96" s="958"/>
      <c r="DL96" s="956"/>
      <c r="DM96" s="957"/>
      <c r="DN96" s="957"/>
      <c r="DO96" s="957"/>
      <c r="DP96" s="958"/>
      <c r="DQ96" s="956"/>
      <c r="DR96" s="957"/>
      <c r="DS96" s="957"/>
      <c r="DT96" s="957"/>
      <c r="DU96" s="958"/>
      <c r="DV96" s="945"/>
      <c r="DW96" s="946"/>
      <c r="DX96" s="946"/>
      <c r="DY96" s="946"/>
      <c r="DZ96" s="947"/>
      <c r="EA96" s="230"/>
    </row>
    <row r="97" spans="1:131" ht="26.25" hidden="1" customHeight="1" x14ac:dyDescent="0.15">
      <c r="A97" s="245"/>
      <c r="B97" s="246"/>
      <c r="C97" s="246"/>
      <c r="D97" s="246"/>
      <c r="E97" s="246"/>
      <c r="F97" s="246"/>
      <c r="G97" s="246"/>
      <c r="H97" s="246"/>
      <c r="I97" s="246"/>
      <c r="J97" s="246"/>
      <c r="K97" s="246"/>
      <c r="L97" s="246"/>
      <c r="M97" s="246"/>
      <c r="N97" s="246"/>
      <c r="O97" s="246"/>
      <c r="P97" s="246"/>
      <c r="Q97" s="247"/>
      <c r="R97" s="247"/>
      <c r="S97" s="247"/>
      <c r="T97" s="247"/>
      <c r="U97" s="247"/>
      <c r="V97" s="247"/>
      <c r="W97" s="247"/>
      <c r="X97" s="247"/>
      <c r="Y97" s="247"/>
      <c r="Z97" s="247"/>
      <c r="AA97" s="247"/>
      <c r="AB97" s="247"/>
      <c r="AC97" s="247"/>
      <c r="AD97" s="247"/>
      <c r="AE97" s="247"/>
      <c r="AF97" s="247"/>
      <c r="AG97" s="247"/>
      <c r="AH97" s="247"/>
      <c r="AI97" s="247"/>
      <c r="AJ97" s="247"/>
      <c r="AK97" s="247"/>
      <c r="AL97" s="247"/>
      <c r="AM97" s="247"/>
      <c r="AN97" s="247"/>
      <c r="AO97" s="247"/>
      <c r="AP97" s="247"/>
      <c r="AQ97" s="247"/>
      <c r="AR97" s="247"/>
      <c r="AS97" s="247"/>
      <c r="AT97" s="247"/>
      <c r="AU97" s="247"/>
      <c r="AV97" s="247"/>
      <c r="AW97" s="247"/>
      <c r="AX97" s="247"/>
      <c r="AY97" s="247"/>
      <c r="AZ97" s="248"/>
      <c r="BA97" s="248"/>
      <c r="BB97" s="248"/>
      <c r="BC97" s="248"/>
      <c r="BD97" s="248"/>
      <c r="BE97" s="241"/>
      <c r="BF97" s="241"/>
      <c r="BG97" s="241"/>
      <c r="BH97" s="241"/>
      <c r="BI97" s="241"/>
      <c r="BJ97" s="241"/>
      <c r="BK97" s="241"/>
      <c r="BL97" s="241"/>
      <c r="BM97" s="241"/>
      <c r="BN97" s="241"/>
      <c r="BO97" s="241"/>
      <c r="BP97" s="241"/>
      <c r="BQ97" s="238">
        <v>91</v>
      </c>
      <c r="BR97" s="243"/>
      <c r="BS97" s="945"/>
      <c r="BT97" s="946"/>
      <c r="BU97" s="946"/>
      <c r="BV97" s="946"/>
      <c r="BW97" s="946"/>
      <c r="BX97" s="946"/>
      <c r="BY97" s="946"/>
      <c r="BZ97" s="946"/>
      <c r="CA97" s="946"/>
      <c r="CB97" s="946"/>
      <c r="CC97" s="946"/>
      <c r="CD97" s="946"/>
      <c r="CE97" s="946"/>
      <c r="CF97" s="946"/>
      <c r="CG97" s="955"/>
      <c r="CH97" s="956"/>
      <c r="CI97" s="957"/>
      <c r="CJ97" s="957"/>
      <c r="CK97" s="957"/>
      <c r="CL97" s="958"/>
      <c r="CM97" s="956"/>
      <c r="CN97" s="957"/>
      <c r="CO97" s="957"/>
      <c r="CP97" s="957"/>
      <c r="CQ97" s="958"/>
      <c r="CR97" s="956"/>
      <c r="CS97" s="957"/>
      <c r="CT97" s="957"/>
      <c r="CU97" s="957"/>
      <c r="CV97" s="958"/>
      <c r="CW97" s="956"/>
      <c r="CX97" s="957"/>
      <c r="CY97" s="957"/>
      <c r="CZ97" s="957"/>
      <c r="DA97" s="958"/>
      <c r="DB97" s="956"/>
      <c r="DC97" s="957"/>
      <c r="DD97" s="957"/>
      <c r="DE97" s="957"/>
      <c r="DF97" s="958"/>
      <c r="DG97" s="956"/>
      <c r="DH97" s="957"/>
      <c r="DI97" s="957"/>
      <c r="DJ97" s="957"/>
      <c r="DK97" s="958"/>
      <c r="DL97" s="956"/>
      <c r="DM97" s="957"/>
      <c r="DN97" s="957"/>
      <c r="DO97" s="957"/>
      <c r="DP97" s="958"/>
      <c r="DQ97" s="956"/>
      <c r="DR97" s="957"/>
      <c r="DS97" s="957"/>
      <c r="DT97" s="957"/>
      <c r="DU97" s="958"/>
      <c r="DV97" s="945"/>
      <c r="DW97" s="946"/>
      <c r="DX97" s="946"/>
      <c r="DY97" s="946"/>
      <c r="DZ97" s="947"/>
      <c r="EA97" s="230"/>
    </row>
    <row r="98" spans="1:131" ht="26.25" hidden="1" customHeight="1" x14ac:dyDescent="0.15">
      <c r="A98" s="245"/>
      <c r="B98" s="246"/>
      <c r="C98" s="246"/>
      <c r="D98" s="246"/>
      <c r="E98" s="246"/>
      <c r="F98" s="246"/>
      <c r="G98" s="246"/>
      <c r="H98" s="246"/>
      <c r="I98" s="246"/>
      <c r="J98" s="246"/>
      <c r="K98" s="246"/>
      <c r="L98" s="246"/>
      <c r="M98" s="246"/>
      <c r="N98" s="246"/>
      <c r="O98" s="246"/>
      <c r="P98" s="246"/>
      <c r="Q98" s="247"/>
      <c r="R98" s="247"/>
      <c r="S98" s="247"/>
      <c r="T98" s="247"/>
      <c r="U98" s="247"/>
      <c r="V98" s="247"/>
      <c r="W98" s="247"/>
      <c r="X98" s="247"/>
      <c r="Y98" s="247"/>
      <c r="Z98" s="247"/>
      <c r="AA98" s="247"/>
      <c r="AB98" s="247"/>
      <c r="AC98" s="247"/>
      <c r="AD98" s="247"/>
      <c r="AE98" s="247"/>
      <c r="AF98" s="247"/>
      <c r="AG98" s="247"/>
      <c r="AH98" s="247"/>
      <c r="AI98" s="247"/>
      <c r="AJ98" s="247"/>
      <c r="AK98" s="247"/>
      <c r="AL98" s="247"/>
      <c r="AM98" s="247"/>
      <c r="AN98" s="247"/>
      <c r="AO98" s="247"/>
      <c r="AP98" s="247"/>
      <c r="AQ98" s="247"/>
      <c r="AR98" s="247"/>
      <c r="AS98" s="247"/>
      <c r="AT98" s="247"/>
      <c r="AU98" s="247"/>
      <c r="AV98" s="247"/>
      <c r="AW98" s="247"/>
      <c r="AX98" s="247"/>
      <c r="AY98" s="247"/>
      <c r="AZ98" s="248"/>
      <c r="BA98" s="248"/>
      <c r="BB98" s="248"/>
      <c r="BC98" s="248"/>
      <c r="BD98" s="248"/>
      <c r="BE98" s="241"/>
      <c r="BF98" s="241"/>
      <c r="BG98" s="241"/>
      <c r="BH98" s="241"/>
      <c r="BI98" s="241"/>
      <c r="BJ98" s="241"/>
      <c r="BK98" s="241"/>
      <c r="BL98" s="241"/>
      <c r="BM98" s="241"/>
      <c r="BN98" s="241"/>
      <c r="BO98" s="241"/>
      <c r="BP98" s="241"/>
      <c r="BQ98" s="238">
        <v>92</v>
      </c>
      <c r="BR98" s="243"/>
      <c r="BS98" s="945"/>
      <c r="BT98" s="946"/>
      <c r="BU98" s="946"/>
      <c r="BV98" s="946"/>
      <c r="BW98" s="946"/>
      <c r="BX98" s="946"/>
      <c r="BY98" s="946"/>
      <c r="BZ98" s="946"/>
      <c r="CA98" s="946"/>
      <c r="CB98" s="946"/>
      <c r="CC98" s="946"/>
      <c r="CD98" s="946"/>
      <c r="CE98" s="946"/>
      <c r="CF98" s="946"/>
      <c r="CG98" s="955"/>
      <c r="CH98" s="956"/>
      <c r="CI98" s="957"/>
      <c r="CJ98" s="957"/>
      <c r="CK98" s="957"/>
      <c r="CL98" s="958"/>
      <c r="CM98" s="956"/>
      <c r="CN98" s="957"/>
      <c r="CO98" s="957"/>
      <c r="CP98" s="957"/>
      <c r="CQ98" s="958"/>
      <c r="CR98" s="956"/>
      <c r="CS98" s="957"/>
      <c r="CT98" s="957"/>
      <c r="CU98" s="957"/>
      <c r="CV98" s="958"/>
      <c r="CW98" s="956"/>
      <c r="CX98" s="957"/>
      <c r="CY98" s="957"/>
      <c r="CZ98" s="957"/>
      <c r="DA98" s="958"/>
      <c r="DB98" s="956"/>
      <c r="DC98" s="957"/>
      <c r="DD98" s="957"/>
      <c r="DE98" s="957"/>
      <c r="DF98" s="958"/>
      <c r="DG98" s="956"/>
      <c r="DH98" s="957"/>
      <c r="DI98" s="957"/>
      <c r="DJ98" s="957"/>
      <c r="DK98" s="958"/>
      <c r="DL98" s="956"/>
      <c r="DM98" s="957"/>
      <c r="DN98" s="957"/>
      <c r="DO98" s="957"/>
      <c r="DP98" s="958"/>
      <c r="DQ98" s="956"/>
      <c r="DR98" s="957"/>
      <c r="DS98" s="957"/>
      <c r="DT98" s="957"/>
      <c r="DU98" s="958"/>
      <c r="DV98" s="945"/>
      <c r="DW98" s="946"/>
      <c r="DX98" s="946"/>
      <c r="DY98" s="946"/>
      <c r="DZ98" s="947"/>
      <c r="EA98" s="230"/>
    </row>
    <row r="99" spans="1:131" ht="26.25" hidden="1" customHeight="1" x14ac:dyDescent="0.15">
      <c r="A99" s="245"/>
      <c r="B99" s="246"/>
      <c r="C99" s="246"/>
      <c r="D99" s="246"/>
      <c r="E99" s="246"/>
      <c r="F99" s="246"/>
      <c r="G99" s="246"/>
      <c r="H99" s="246"/>
      <c r="I99" s="246"/>
      <c r="J99" s="246"/>
      <c r="K99" s="246"/>
      <c r="L99" s="246"/>
      <c r="M99" s="246"/>
      <c r="N99" s="246"/>
      <c r="O99" s="246"/>
      <c r="P99" s="246"/>
      <c r="Q99" s="247"/>
      <c r="R99" s="247"/>
      <c r="S99" s="247"/>
      <c r="T99" s="247"/>
      <c r="U99" s="247"/>
      <c r="V99" s="247"/>
      <c r="W99" s="247"/>
      <c r="X99" s="247"/>
      <c r="Y99" s="247"/>
      <c r="Z99" s="247"/>
      <c r="AA99" s="247"/>
      <c r="AB99" s="247"/>
      <c r="AC99" s="247"/>
      <c r="AD99" s="247"/>
      <c r="AE99" s="247"/>
      <c r="AF99" s="247"/>
      <c r="AG99" s="247"/>
      <c r="AH99" s="247"/>
      <c r="AI99" s="247"/>
      <c r="AJ99" s="247"/>
      <c r="AK99" s="247"/>
      <c r="AL99" s="247"/>
      <c r="AM99" s="247"/>
      <c r="AN99" s="247"/>
      <c r="AO99" s="247"/>
      <c r="AP99" s="247"/>
      <c r="AQ99" s="247"/>
      <c r="AR99" s="247"/>
      <c r="AS99" s="247"/>
      <c r="AT99" s="247"/>
      <c r="AU99" s="247"/>
      <c r="AV99" s="247"/>
      <c r="AW99" s="247"/>
      <c r="AX99" s="247"/>
      <c r="AY99" s="247"/>
      <c r="AZ99" s="248"/>
      <c r="BA99" s="248"/>
      <c r="BB99" s="248"/>
      <c r="BC99" s="248"/>
      <c r="BD99" s="248"/>
      <c r="BE99" s="241"/>
      <c r="BF99" s="241"/>
      <c r="BG99" s="241"/>
      <c r="BH99" s="241"/>
      <c r="BI99" s="241"/>
      <c r="BJ99" s="241"/>
      <c r="BK99" s="241"/>
      <c r="BL99" s="241"/>
      <c r="BM99" s="241"/>
      <c r="BN99" s="241"/>
      <c r="BO99" s="241"/>
      <c r="BP99" s="241"/>
      <c r="BQ99" s="238">
        <v>93</v>
      </c>
      <c r="BR99" s="243"/>
      <c r="BS99" s="945"/>
      <c r="BT99" s="946"/>
      <c r="BU99" s="946"/>
      <c r="BV99" s="946"/>
      <c r="BW99" s="946"/>
      <c r="BX99" s="946"/>
      <c r="BY99" s="946"/>
      <c r="BZ99" s="946"/>
      <c r="CA99" s="946"/>
      <c r="CB99" s="946"/>
      <c r="CC99" s="946"/>
      <c r="CD99" s="946"/>
      <c r="CE99" s="946"/>
      <c r="CF99" s="946"/>
      <c r="CG99" s="955"/>
      <c r="CH99" s="956"/>
      <c r="CI99" s="957"/>
      <c r="CJ99" s="957"/>
      <c r="CK99" s="957"/>
      <c r="CL99" s="958"/>
      <c r="CM99" s="956"/>
      <c r="CN99" s="957"/>
      <c r="CO99" s="957"/>
      <c r="CP99" s="957"/>
      <c r="CQ99" s="958"/>
      <c r="CR99" s="956"/>
      <c r="CS99" s="957"/>
      <c r="CT99" s="957"/>
      <c r="CU99" s="957"/>
      <c r="CV99" s="958"/>
      <c r="CW99" s="956"/>
      <c r="CX99" s="957"/>
      <c r="CY99" s="957"/>
      <c r="CZ99" s="957"/>
      <c r="DA99" s="958"/>
      <c r="DB99" s="956"/>
      <c r="DC99" s="957"/>
      <c r="DD99" s="957"/>
      <c r="DE99" s="957"/>
      <c r="DF99" s="958"/>
      <c r="DG99" s="956"/>
      <c r="DH99" s="957"/>
      <c r="DI99" s="957"/>
      <c r="DJ99" s="957"/>
      <c r="DK99" s="958"/>
      <c r="DL99" s="956"/>
      <c r="DM99" s="957"/>
      <c r="DN99" s="957"/>
      <c r="DO99" s="957"/>
      <c r="DP99" s="958"/>
      <c r="DQ99" s="956"/>
      <c r="DR99" s="957"/>
      <c r="DS99" s="957"/>
      <c r="DT99" s="957"/>
      <c r="DU99" s="958"/>
      <c r="DV99" s="945"/>
      <c r="DW99" s="946"/>
      <c r="DX99" s="946"/>
      <c r="DY99" s="946"/>
      <c r="DZ99" s="947"/>
      <c r="EA99" s="230"/>
    </row>
    <row r="100" spans="1:131" ht="26.25" hidden="1" customHeight="1" x14ac:dyDescent="0.15">
      <c r="A100" s="245"/>
      <c r="B100" s="246"/>
      <c r="C100" s="246"/>
      <c r="D100" s="246"/>
      <c r="E100" s="246"/>
      <c r="F100" s="246"/>
      <c r="G100" s="246"/>
      <c r="H100" s="246"/>
      <c r="I100" s="246"/>
      <c r="J100" s="246"/>
      <c r="K100" s="246"/>
      <c r="L100" s="246"/>
      <c r="M100" s="246"/>
      <c r="N100" s="246"/>
      <c r="O100" s="246"/>
      <c r="P100" s="246"/>
      <c r="Q100" s="247"/>
      <c r="R100" s="247"/>
      <c r="S100" s="247"/>
      <c r="T100" s="247"/>
      <c r="U100" s="247"/>
      <c r="V100" s="247"/>
      <c r="W100" s="247"/>
      <c r="X100" s="247"/>
      <c r="Y100" s="247"/>
      <c r="Z100" s="247"/>
      <c r="AA100" s="247"/>
      <c r="AB100" s="247"/>
      <c r="AC100" s="247"/>
      <c r="AD100" s="247"/>
      <c r="AE100" s="247"/>
      <c r="AF100" s="247"/>
      <c r="AG100" s="247"/>
      <c r="AH100" s="247"/>
      <c r="AI100" s="247"/>
      <c r="AJ100" s="247"/>
      <c r="AK100" s="247"/>
      <c r="AL100" s="247"/>
      <c r="AM100" s="247"/>
      <c r="AN100" s="247"/>
      <c r="AO100" s="247"/>
      <c r="AP100" s="247"/>
      <c r="AQ100" s="247"/>
      <c r="AR100" s="247"/>
      <c r="AS100" s="247"/>
      <c r="AT100" s="247"/>
      <c r="AU100" s="247"/>
      <c r="AV100" s="247"/>
      <c r="AW100" s="247"/>
      <c r="AX100" s="247"/>
      <c r="AY100" s="247"/>
      <c r="AZ100" s="248"/>
      <c r="BA100" s="248"/>
      <c r="BB100" s="248"/>
      <c r="BC100" s="248"/>
      <c r="BD100" s="248"/>
      <c r="BE100" s="241"/>
      <c r="BF100" s="241"/>
      <c r="BG100" s="241"/>
      <c r="BH100" s="241"/>
      <c r="BI100" s="241"/>
      <c r="BJ100" s="241"/>
      <c r="BK100" s="241"/>
      <c r="BL100" s="241"/>
      <c r="BM100" s="241"/>
      <c r="BN100" s="241"/>
      <c r="BO100" s="241"/>
      <c r="BP100" s="241"/>
      <c r="BQ100" s="238">
        <v>94</v>
      </c>
      <c r="BR100" s="243"/>
      <c r="BS100" s="945"/>
      <c r="BT100" s="946"/>
      <c r="BU100" s="946"/>
      <c r="BV100" s="946"/>
      <c r="BW100" s="946"/>
      <c r="BX100" s="946"/>
      <c r="BY100" s="946"/>
      <c r="BZ100" s="946"/>
      <c r="CA100" s="946"/>
      <c r="CB100" s="946"/>
      <c r="CC100" s="946"/>
      <c r="CD100" s="946"/>
      <c r="CE100" s="946"/>
      <c r="CF100" s="946"/>
      <c r="CG100" s="955"/>
      <c r="CH100" s="956"/>
      <c r="CI100" s="957"/>
      <c r="CJ100" s="957"/>
      <c r="CK100" s="957"/>
      <c r="CL100" s="958"/>
      <c r="CM100" s="956"/>
      <c r="CN100" s="957"/>
      <c r="CO100" s="957"/>
      <c r="CP100" s="957"/>
      <c r="CQ100" s="958"/>
      <c r="CR100" s="956"/>
      <c r="CS100" s="957"/>
      <c r="CT100" s="957"/>
      <c r="CU100" s="957"/>
      <c r="CV100" s="958"/>
      <c r="CW100" s="956"/>
      <c r="CX100" s="957"/>
      <c r="CY100" s="957"/>
      <c r="CZ100" s="957"/>
      <c r="DA100" s="958"/>
      <c r="DB100" s="956"/>
      <c r="DC100" s="957"/>
      <c r="DD100" s="957"/>
      <c r="DE100" s="957"/>
      <c r="DF100" s="958"/>
      <c r="DG100" s="956"/>
      <c r="DH100" s="957"/>
      <c r="DI100" s="957"/>
      <c r="DJ100" s="957"/>
      <c r="DK100" s="958"/>
      <c r="DL100" s="956"/>
      <c r="DM100" s="957"/>
      <c r="DN100" s="957"/>
      <c r="DO100" s="957"/>
      <c r="DP100" s="958"/>
      <c r="DQ100" s="956"/>
      <c r="DR100" s="957"/>
      <c r="DS100" s="957"/>
      <c r="DT100" s="957"/>
      <c r="DU100" s="958"/>
      <c r="DV100" s="945"/>
      <c r="DW100" s="946"/>
      <c r="DX100" s="946"/>
      <c r="DY100" s="946"/>
      <c r="DZ100" s="947"/>
      <c r="EA100" s="230"/>
    </row>
    <row r="101" spans="1:131" ht="26.25" hidden="1" customHeight="1" x14ac:dyDescent="0.15">
      <c r="A101" s="245"/>
      <c r="B101" s="246"/>
      <c r="C101" s="246"/>
      <c r="D101" s="246"/>
      <c r="E101" s="246"/>
      <c r="F101" s="246"/>
      <c r="G101" s="246"/>
      <c r="H101" s="246"/>
      <c r="I101" s="246"/>
      <c r="J101" s="246"/>
      <c r="K101" s="246"/>
      <c r="L101" s="246"/>
      <c r="M101" s="246"/>
      <c r="N101" s="246"/>
      <c r="O101" s="246"/>
      <c r="P101" s="246"/>
      <c r="Q101" s="247"/>
      <c r="R101" s="247"/>
      <c r="S101" s="247"/>
      <c r="T101" s="247"/>
      <c r="U101" s="247"/>
      <c r="V101" s="247"/>
      <c r="W101" s="247"/>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8"/>
      <c r="BA101" s="248"/>
      <c r="BB101" s="248"/>
      <c r="BC101" s="248"/>
      <c r="BD101" s="248"/>
      <c r="BE101" s="241"/>
      <c r="BF101" s="241"/>
      <c r="BG101" s="241"/>
      <c r="BH101" s="241"/>
      <c r="BI101" s="241"/>
      <c r="BJ101" s="241"/>
      <c r="BK101" s="241"/>
      <c r="BL101" s="241"/>
      <c r="BM101" s="241"/>
      <c r="BN101" s="241"/>
      <c r="BO101" s="241"/>
      <c r="BP101" s="241"/>
      <c r="BQ101" s="238">
        <v>95</v>
      </c>
      <c r="BR101" s="243"/>
      <c r="BS101" s="945"/>
      <c r="BT101" s="946"/>
      <c r="BU101" s="946"/>
      <c r="BV101" s="946"/>
      <c r="BW101" s="946"/>
      <c r="BX101" s="946"/>
      <c r="BY101" s="946"/>
      <c r="BZ101" s="946"/>
      <c r="CA101" s="946"/>
      <c r="CB101" s="946"/>
      <c r="CC101" s="946"/>
      <c r="CD101" s="946"/>
      <c r="CE101" s="946"/>
      <c r="CF101" s="946"/>
      <c r="CG101" s="955"/>
      <c r="CH101" s="956"/>
      <c r="CI101" s="957"/>
      <c r="CJ101" s="957"/>
      <c r="CK101" s="957"/>
      <c r="CL101" s="958"/>
      <c r="CM101" s="956"/>
      <c r="CN101" s="957"/>
      <c r="CO101" s="957"/>
      <c r="CP101" s="957"/>
      <c r="CQ101" s="958"/>
      <c r="CR101" s="956"/>
      <c r="CS101" s="957"/>
      <c r="CT101" s="957"/>
      <c r="CU101" s="957"/>
      <c r="CV101" s="958"/>
      <c r="CW101" s="956"/>
      <c r="CX101" s="957"/>
      <c r="CY101" s="957"/>
      <c r="CZ101" s="957"/>
      <c r="DA101" s="958"/>
      <c r="DB101" s="956"/>
      <c r="DC101" s="957"/>
      <c r="DD101" s="957"/>
      <c r="DE101" s="957"/>
      <c r="DF101" s="958"/>
      <c r="DG101" s="956"/>
      <c r="DH101" s="957"/>
      <c r="DI101" s="957"/>
      <c r="DJ101" s="957"/>
      <c r="DK101" s="958"/>
      <c r="DL101" s="956"/>
      <c r="DM101" s="957"/>
      <c r="DN101" s="957"/>
      <c r="DO101" s="957"/>
      <c r="DP101" s="958"/>
      <c r="DQ101" s="956"/>
      <c r="DR101" s="957"/>
      <c r="DS101" s="957"/>
      <c r="DT101" s="957"/>
      <c r="DU101" s="958"/>
      <c r="DV101" s="945"/>
      <c r="DW101" s="946"/>
      <c r="DX101" s="946"/>
      <c r="DY101" s="946"/>
      <c r="DZ101" s="947"/>
      <c r="EA101" s="230"/>
    </row>
    <row r="102" spans="1:131" ht="26.25" customHeight="1" thickBot="1" x14ac:dyDescent="0.2">
      <c r="A102" s="245"/>
      <c r="B102" s="246"/>
      <c r="C102" s="246"/>
      <c r="D102" s="246"/>
      <c r="E102" s="246"/>
      <c r="F102" s="246"/>
      <c r="G102" s="246"/>
      <c r="H102" s="246"/>
      <c r="I102" s="246"/>
      <c r="J102" s="246"/>
      <c r="K102" s="246"/>
      <c r="L102" s="246"/>
      <c r="M102" s="246"/>
      <c r="N102" s="246"/>
      <c r="O102" s="246"/>
      <c r="P102" s="246"/>
      <c r="Q102" s="247"/>
      <c r="R102" s="247"/>
      <c r="S102" s="247"/>
      <c r="T102" s="247"/>
      <c r="U102" s="247"/>
      <c r="V102" s="247"/>
      <c r="W102" s="247"/>
      <c r="X102" s="247"/>
      <c r="Y102" s="247"/>
      <c r="Z102" s="247"/>
      <c r="AA102" s="247"/>
      <c r="AB102" s="247"/>
      <c r="AC102" s="247"/>
      <c r="AD102" s="247"/>
      <c r="AE102" s="247"/>
      <c r="AF102" s="247"/>
      <c r="AG102" s="247"/>
      <c r="AH102" s="247"/>
      <c r="AI102" s="247"/>
      <c r="AJ102" s="247"/>
      <c r="AK102" s="247"/>
      <c r="AL102" s="247"/>
      <c r="AM102" s="247"/>
      <c r="AN102" s="247"/>
      <c r="AO102" s="247"/>
      <c r="AP102" s="247"/>
      <c r="AQ102" s="247"/>
      <c r="AR102" s="247"/>
      <c r="AS102" s="247"/>
      <c r="AT102" s="247"/>
      <c r="AU102" s="247"/>
      <c r="AV102" s="247"/>
      <c r="AW102" s="247"/>
      <c r="AX102" s="247"/>
      <c r="AY102" s="247"/>
      <c r="AZ102" s="248"/>
      <c r="BA102" s="248"/>
      <c r="BB102" s="248"/>
      <c r="BC102" s="248"/>
      <c r="BD102" s="248"/>
      <c r="BE102" s="241"/>
      <c r="BF102" s="241"/>
      <c r="BG102" s="241"/>
      <c r="BH102" s="241"/>
      <c r="BI102" s="241"/>
      <c r="BJ102" s="241"/>
      <c r="BK102" s="241"/>
      <c r="BL102" s="241"/>
      <c r="BM102" s="241"/>
      <c r="BN102" s="241"/>
      <c r="BO102" s="241"/>
      <c r="BP102" s="241"/>
      <c r="BQ102" s="240" t="s">
        <v>377</v>
      </c>
      <c r="BR102" s="937" t="s">
        <v>402</v>
      </c>
      <c r="BS102" s="938"/>
      <c r="BT102" s="938"/>
      <c r="BU102" s="938"/>
      <c r="BV102" s="938"/>
      <c r="BW102" s="938"/>
      <c r="BX102" s="938"/>
      <c r="BY102" s="938"/>
      <c r="BZ102" s="938"/>
      <c r="CA102" s="938"/>
      <c r="CB102" s="938"/>
      <c r="CC102" s="938"/>
      <c r="CD102" s="938"/>
      <c r="CE102" s="938"/>
      <c r="CF102" s="938"/>
      <c r="CG102" s="948"/>
      <c r="CH102" s="949"/>
      <c r="CI102" s="950"/>
      <c r="CJ102" s="950"/>
      <c r="CK102" s="950"/>
      <c r="CL102" s="951"/>
      <c r="CM102" s="949"/>
      <c r="CN102" s="950"/>
      <c r="CO102" s="950"/>
      <c r="CP102" s="950"/>
      <c r="CQ102" s="951"/>
      <c r="CR102" s="952"/>
      <c r="CS102" s="953"/>
      <c r="CT102" s="953"/>
      <c r="CU102" s="953"/>
      <c r="CV102" s="954"/>
      <c r="CW102" s="952"/>
      <c r="CX102" s="953"/>
      <c r="CY102" s="953"/>
      <c r="CZ102" s="953"/>
      <c r="DA102" s="954"/>
      <c r="DB102" s="952"/>
      <c r="DC102" s="953"/>
      <c r="DD102" s="953"/>
      <c r="DE102" s="953"/>
      <c r="DF102" s="954"/>
      <c r="DG102" s="952"/>
      <c r="DH102" s="953"/>
      <c r="DI102" s="953"/>
      <c r="DJ102" s="953"/>
      <c r="DK102" s="954"/>
      <c r="DL102" s="952"/>
      <c r="DM102" s="953"/>
      <c r="DN102" s="953"/>
      <c r="DO102" s="953"/>
      <c r="DP102" s="954"/>
      <c r="DQ102" s="952"/>
      <c r="DR102" s="953"/>
      <c r="DS102" s="953"/>
      <c r="DT102" s="953"/>
      <c r="DU102" s="954"/>
      <c r="DV102" s="937"/>
      <c r="DW102" s="938"/>
      <c r="DX102" s="938"/>
      <c r="DY102" s="938"/>
      <c r="DZ102" s="939"/>
      <c r="EA102" s="230"/>
    </row>
    <row r="103" spans="1:131" ht="26.25" customHeight="1" x14ac:dyDescent="0.15">
      <c r="A103" s="245"/>
      <c r="B103" s="246"/>
      <c r="C103" s="246"/>
      <c r="D103" s="246"/>
      <c r="E103" s="246"/>
      <c r="F103" s="246"/>
      <c r="G103" s="246"/>
      <c r="H103" s="246"/>
      <c r="I103" s="246"/>
      <c r="J103" s="246"/>
      <c r="K103" s="246"/>
      <c r="L103" s="246"/>
      <c r="M103" s="246"/>
      <c r="N103" s="246"/>
      <c r="O103" s="246"/>
      <c r="P103" s="246"/>
      <c r="Q103" s="247"/>
      <c r="R103" s="247"/>
      <c r="S103" s="247"/>
      <c r="T103" s="247"/>
      <c r="U103" s="247"/>
      <c r="V103" s="247"/>
      <c r="W103" s="247"/>
      <c r="X103" s="247"/>
      <c r="Y103" s="247"/>
      <c r="Z103" s="247"/>
      <c r="AA103" s="247"/>
      <c r="AB103" s="247"/>
      <c r="AC103" s="247"/>
      <c r="AD103" s="247"/>
      <c r="AE103" s="247"/>
      <c r="AF103" s="247"/>
      <c r="AG103" s="247"/>
      <c r="AH103" s="247"/>
      <c r="AI103" s="247"/>
      <c r="AJ103" s="247"/>
      <c r="AK103" s="247"/>
      <c r="AL103" s="247"/>
      <c r="AM103" s="247"/>
      <c r="AN103" s="247"/>
      <c r="AO103" s="247"/>
      <c r="AP103" s="247"/>
      <c r="AQ103" s="247"/>
      <c r="AR103" s="247"/>
      <c r="AS103" s="247"/>
      <c r="AT103" s="247"/>
      <c r="AU103" s="247"/>
      <c r="AV103" s="247"/>
      <c r="AW103" s="247"/>
      <c r="AX103" s="247"/>
      <c r="AY103" s="247"/>
      <c r="AZ103" s="248"/>
      <c r="BA103" s="248"/>
      <c r="BB103" s="248"/>
      <c r="BC103" s="248"/>
      <c r="BD103" s="248"/>
      <c r="BE103" s="241"/>
      <c r="BF103" s="241"/>
      <c r="BG103" s="241"/>
      <c r="BH103" s="241"/>
      <c r="BI103" s="241"/>
      <c r="BJ103" s="241"/>
      <c r="BK103" s="241"/>
      <c r="BL103" s="241"/>
      <c r="BM103" s="241"/>
      <c r="BN103" s="241"/>
      <c r="BO103" s="241"/>
      <c r="BP103" s="241"/>
      <c r="BQ103" s="940" t="s">
        <v>403</v>
      </c>
      <c r="BR103" s="940"/>
      <c r="BS103" s="940"/>
      <c r="BT103" s="940"/>
      <c r="BU103" s="940"/>
      <c r="BV103" s="940"/>
      <c r="BW103" s="940"/>
      <c r="BX103" s="940"/>
      <c r="BY103" s="940"/>
      <c r="BZ103" s="940"/>
      <c r="CA103" s="940"/>
      <c r="CB103" s="940"/>
      <c r="CC103" s="940"/>
      <c r="CD103" s="940"/>
      <c r="CE103" s="940"/>
      <c r="CF103" s="940"/>
      <c r="CG103" s="940"/>
      <c r="CH103" s="940"/>
      <c r="CI103" s="940"/>
      <c r="CJ103" s="940"/>
      <c r="CK103" s="940"/>
      <c r="CL103" s="940"/>
      <c r="CM103" s="940"/>
      <c r="CN103" s="940"/>
      <c r="CO103" s="940"/>
      <c r="CP103" s="940"/>
      <c r="CQ103" s="940"/>
      <c r="CR103" s="940"/>
      <c r="CS103" s="940"/>
      <c r="CT103" s="940"/>
      <c r="CU103" s="940"/>
      <c r="CV103" s="940"/>
      <c r="CW103" s="940"/>
      <c r="CX103" s="940"/>
      <c r="CY103" s="940"/>
      <c r="CZ103" s="940"/>
      <c r="DA103" s="940"/>
      <c r="DB103" s="940"/>
      <c r="DC103" s="940"/>
      <c r="DD103" s="940"/>
      <c r="DE103" s="940"/>
      <c r="DF103" s="940"/>
      <c r="DG103" s="940"/>
      <c r="DH103" s="940"/>
      <c r="DI103" s="940"/>
      <c r="DJ103" s="940"/>
      <c r="DK103" s="940"/>
      <c r="DL103" s="940"/>
      <c r="DM103" s="940"/>
      <c r="DN103" s="940"/>
      <c r="DO103" s="940"/>
      <c r="DP103" s="940"/>
      <c r="DQ103" s="940"/>
      <c r="DR103" s="940"/>
      <c r="DS103" s="940"/>
      <c r="DT103" s="940"/>
      <c r="DU103" s="940"/>
      <c r="DV103" s="940"/>
      <c r="DW103" s="940"/>
      <c r="DX103" s="940"/>
      <c r="DY103" s="940"/>
      <c r="DZ103" s="940"/>
      <c r="EA103" s="230"/>
    </row>
    <row r="104" spans="1:131" ht="26.25" customHeight="1" x14ac:dyDescent="0.15">
      <c r="A104" s="245"/>
      <c r="B104" s="246"/>
      <c r="C104" s="246"/>
      <c r="D104" s="246"/>
      <c r="E104" s="246"/>
      <c r="F104" s="246"/>
      <c r="G104" s="246"/>
      <c r="H104" s="246"/>
      <c r="I104" s="246"/>
      <c r="J104" s="246"/>
      <c r="K104" s="246"/>
      <c r="L104" s="246"/>
      <c r="M104" s="246"/>
      <c r="N104" s="246"/>
      <c r="O104" s="246"/>
      <c r="P104" s="246"/>
      <c r="Q104" s="247"/>
      <c r="R104" s="247"/>
      <c r="S104" s="247"/>
      <c r="T104" s="247"/>
      <c r="U104" s="247"/>
      <c r="V104" s="247"/>
      <c r="W104" s="247"/>
      <c r="X104" s="247"/>
      <c r="Y104" s="247"/>
      <c r="Z104" s="247"/>
      <c r="AA104" s="247"/>
      <c r="AB104" s="247"/>
      <c r="AC104" s="247"/>
      <c r="AD104" s="247"/>
      <c r="AE104" s="247"/>
      <c r="AF104" s="247"/>
      <c r="AG104" s="247"/>
      <c r="AH104" s="247"/>
      <c r="AI104" s="247"/>
      <c r="AJ104" s="247"/>
      <c r="AK104" s="247"/>
      <c r="AL104" s="247"/>
      <c r="AM104" s="247"/>
      <c r="AN104" s="247"/>
      <c r="AO104" s="247"/>
      <c r="AP104" s="247"/>
      <c r="AQ104" s="247"/>
      <c r="AR104" s="247"/>
      <c r="AS104" s="247"/>
      <c r="AT104" s="247"/>
      <c r="AU104" s="247"/>
      <c r="AV104" s="247"/>
      <c r="AW104" s="247"/>
      <c r="AX104" s="247"/>
      <c r="AY104" s="247"/>
      <c r="AZ104" s="248"/>
      <c r="BA104" s="248"/>
      <c r="BB104" s="248"/>
      <c r="BC104" s="248"/>
      <c r="BD104" s="248"/>
      <c r="BE104" s="241"/>
      <c r="BF104" s="241"/>
      <c r="BG104" s="241"/>
      <c r="BH104" s="241"/>
      <c r="BI104" s="241"/>
      <c r="BJ104" s="241"/>
      <c r="BK104" s="241"/>
      <c r="BL104" s="241"/>
      <c r="BM104" s="241"/>
      <c r="BN104" s="241"/>
      <c r="BO104" s="241"/>
      <c r="BP104" s="241"/>
      <c r="BQ104" s="941" t="s">
        <v>404</v>
      </c>
      <c r="BR104" s="941"/>
      <c r="BS104" s="941"/>
      <c r="BT104" s="941"/>
      <c r="BU104" s="941"/>
      <c r="BV104" s="941"/>
      <c r="BW104" s="941"/>
      <c r="BX104" s="941"/>
      <c r="BY104" s="941"/>
      <c r="BZ104" s="941"/>
      <c r="CA104" s="941"/>
      <c r="CB104" s="941"/>
      <c r="CC104" s="941"/>
      <c r="CD104" s="941"/>
      <c r="CE104" s="941"/>
      <c r="CF104" s="941"/>
      <c r="CG104" s="941"/>
      <c r="CH104" s="941"/>
      <c r="CI104" s="941"/>
      <c r="CJ104" s="941"/>
      <c r="CK104" s="941"/>
      <c r="CL104" s="941"/>
      <c r="CM104" s="941"/>
      <c r="CN104" s="941"/>
      <c r="CO104" s="941"/>
      <c r="CP104" s="941"/>
      <c r="CQ104" s="941"/>
      <c r="CR104" s="941"/>
      <c r="CS104" s="941"/>
      <c r="CT104" s="941"/>
      <c r="CU104" s="941"/>
      <c r="CV104" s="941"/>
      <c r="CW104" s="941"/>
      <c r="CX104" s="941"/>
      <c r="CY104" s="941"/>
      <c r="CZ104" s="941"/>
      <c r="DA104" s="941"/>
      <c r="DB104" s="941"/>
      <c r="DC104" s="941"/>
      <c r="DD104" s="941"/>
      <c r="DE104" s="941"/>
      <c r="DF104" s="941"/>
      <c r="DG104" s="941"/>
      <c r="DH104" s="941"/>
      <c r="DI104" s="941"/>
      <c r="DJ104" s="941"/>
      <c r="DK104" s="941"/>
      <c r="DL104" s="941"/>
      <c r="DM104" s="941"/>
      <c r="DN104" s="941"/>
      <c r="DO104" s="941"/>
      <c r="DP104" s="941"/>
      <c r="DQ104" s="941"/>
      <c r="DR104" s="941"/>
      <c r="DS104" s="941"/>
      <c r="DT104" s="941"/>
      <c r="DU104" s="941"/>
      <c r="DV104" s="941"/>
      <c r="DW104" s="941"/>
      <c r="DX104" s="941"/>
      <c r="DY104" s="941"/>
      <c r="DZ104" s="941"/>
      <c r="EA104" s="230"/>
    </row>
    <row r="105" spans="1:131" ht="11.25" customHeight="1" x14ac:dyDescent="0.15">
      <c r="A105" s="241"/>
      <c r="B105" s="241"/>
      <c r="C105" s="241"/>
      <c r="D105" s="241"/>
      <c r="E105" s="241"/>
      <c r="F105" s="241"/>
      <c r="G105" s="241"/>
      <c r="H105" s="241"/>
      <c r="I105" s="241"/>
      <c r="J105" s="241"/>
      <c r="K105" s="241"/>
      <c r="L105" s="241"/>
      <c r="M105" s="241"/>
      <c r="N105" s="241"/>
      <c r="O105" s="241"/>
      <c r="P105" s="241"/>
      <c r="Q105" s="241"/>
      <c r="R105" s="241"/>
      <c r="S105" s="241"/>
      <c r="T105" s="241"/>
      <c r="U105" s="241"/>
      <c r="V105" s="241"/>
      <c r="W105" s="241"/>
      <c r="X105" s="241"/>
      <c r="Y105" s="241"/>
      <c r="Z105" s="241"/>
      <c r="AA105" s="241"/>
      <c r="AB105" s="241"/>
      <c r="AC105" s="241"/>
      <c r="AD105" s="241"/>
      <c r="AE105" s="241"/>
      <c r="AF105" s="241"/>
      <c r="AG105" s="241"/>
      <c r="AH105" s="241"/>
      <c r="AI105" s="241"/>
      <c r="AJ105" s="241"/>
      <c r="AK105" s="241"/>
      <c r="AL105" s="241"/>
      <c r="AM105" s="241"/>
      <c r="AN105" s="241"/>
      <c r="AO105" s="241"/>
      <c r="AP105" s="241"/>
      <c r="AQ105" s="241"/>
      <c r="AR105" s="241"/>
      <c r="AS105" s="241"/>
      <c r="AT105" s="241"/>
      <c r="AU105" s="241"/>
      <c r="AV105" s="241"/>
      <c r="AW105" s="241"/>
      <c r="AX105" s="241"/>
      <c r="AY105" s="241"/>
      <c r="AZ105" s="241"/>
      <c r="BA105" s="241"/>
      <c r="BB105" s="241"/>
      <c r="BC105" s="241"/>
      <c r="BD105" s="241"/>
      <c r="BE105" s="241"/>
      <c r="BF105" s="241"/>
      <c r="BG105" s="241"/>
      <c r="BH105" s="241"/>
      <c r="BI105" s="241"/>
      <c r="BJ105" s="241"/>
      <c r="BK105" s="241"/>
      <c r="BL105" s="241"/>
      <c r="BM105" s="241"/>
      <c r="BN105" s="241"/>
      <c r="BO105" s="241"/>
      <c r="BP105" s="241"/>
      <c r="BQ105" s="230"/>
      <c r="BR105" s="230"/>
      <c r="BS105" s="230"/>
      <c r="BT105" s="230"/>
      <c r="BU105" s="230"/>
      <c r="BV105" s="230"/>
      <c r="BW105" s="230"/>
      <c r="BX105" s="230"/>
      <c r="BY105" s="230"/>
      <c r="BZ105" s="230"/>
      <c r="CA105" s="230"/>
      <c r="CB105" s="230"/>
      <c r="CC105" s="230"/>
      <c r="CD105" s="230"/>
      <c r="CE105" s="230"/>
      <c r="CF105" s="230"/>
      <c r="CG105" s="230"/>
      <c r="CH105" s="230"/>
      <c r="CI105" s="230"/>
      <c r="CJ105" s="230"/>
      <c r="CK105" s="230"/>
      <c r="CL105" s="230"/>
      <c r="CM105" s="230"/>
      <c r="CN105" s="230"/>
      <c r="CO105" s="230"/>
      <c r="CP105" s="230"/>
      <c r="CQ105" s="230"/>
      <c r="CR105" s="230"/>
      <c r="CS105" s="230"/>
      <c r="CT105" s="230"/>
      <c r="CU105" s="230"/>
      <c r="CV105" s="230"/>
      <c r="CW105" s="230"/>
      <c r="CX105" s="230"/>
      <c r="CY105" s="230"/>
      <c r="CZ105" s="230"/>
      <c r="DA105" s="230"/>
      <c r="DB105" s="230"/>
      <c r="DC105" s="230"/>
      <c r="DD105" s="230"/>
      <c r="DE105" s="230"/>
      <c r="DF105" s="230"/>
      <c r="DG105" s="230"/>
      <c r="DH105" s="230"/>
      <c r="DI105" s="230"/>
      <c r="DJ105" s="230"/>
      <c r="DK105" s="230"/>
      <c r="DL105" s="230"/>
      <c r="DM105" s="230"/>
      <c r="DN105" s="230"/>
      <c r="DO105" s="230"/>
      <c r="DP105" s="230"/>
      <c r="DQ105" s="230"/>
      <c r="DR105" s="230"/>
      <c r="DS105" s="230"/>
      <c r="DT105" s="230"/>
      <c r="DU105" s="230"/>
      <c r="DV105" s="230"/>
      <c r="DW105" s="230"/>
      <c r="DX105" s="230"/>
      <c r="DY105" s="230"/>
      <c r="DZ105" s="230"/>
      <c r="EA105" s="230"/>
    </row>
    <row r="106" spans="1:131" ht="11.25" customHeight="1" x14ac:dyDescent="0.15">
      <c r="A106" s="241"/>
      <c r="B106" s="241"/>
      <c r="C106" s="241"/>
      <c r="D106" s="241"/>
      <c r="E106" s="241"/>
      <c r="F106" s="241"/>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1"/>
      <c r="AJ106" s="241"/>
      <c r="AK106" s="241"/>
      <c r="AL106" s="241"/>
      <c r="AM106" s="241"/>
      <c r="AN106" s="241"/>
      <c r="AO106" s="241"/>
      <c r="AP106" s="241"/>
      <c r="AQ106" s="241"/>
      <c r="AR106" s="241"/>
      <c r="AS106" s="241"/>
      <c r="AT106" s="241"/>
      <c r="AU106" s="241"/>
      <c r="AV106" s="241"/>
      <c r="AW106" s="241"/>
      <c r="AX106" s="241"/>
      <c r="AY106" s="241"/>
      <c r="AZ106" s="241"/>
      <c r="BA106" s="241"/>
      <c r="BB106" s="241"/>
      <c r="BC106" s="241"/>
      <c r="BD106" s="241"/>
      <c r="BE106" s="241"/>
      <c r="BF106" s="241"/>
      <c r="BG106" s="241"/>
      <c r="BH106" s="241"/>
      <c r="BI106" s="241"/>
      <c r="BJ106" s="241"/>
      <c r="BK106" s="241"/>
      <c r="BL106" s="241"/>
      <c r="BM106" s="241"/>
      <c r="BN106" s="241"/>
      <c r="BO106" s="241"/>
      <c r="BP106" s="241"/>
      <c r="BQ106" s="230"/>
      <c r="BR106" s="230"/>
      <c r="BS106" s="230"/>
      <c r="BT106" s="230"/>
      <c r="BU106" s="230"/>
      <c r="BV106" s="230"/>
      <c r="BW106" s="230"/>
      <c r="BX106" s="230"/>
      <c r="BY106" s="230"/>
      <c r="BZ106" s="230"/>
      <c r="CA106" s="230"/>
      <c r="CB106" s="230"/>
      <c r="CC106" s="230"/>
      <c r="CD106" s="230"/>
      <c r="CE106" s="230"/>
      <c r="CF106" s="230"/>
      <c r="CG106" s="230"/>
      <c r="CH106" s="230"/>
      <c r="CI106" s="230"/>
      <c r="CJ106" s="230"/>
      <c r="CK106" s="230"/>
      <c r="CL106" s="230"/>
      <c r="CM106" s="230"/>
      <c r="CN106" s="230"/>
      <c r="CO106" s="230"/>
      <c r="CP106" s="230"/>
      <c r="CQ106" s="230"/>
      <c r="CR106" s="230"/>
      <c r="CS106" s="230"/>
      <c r="CT106" s="230"/>
      <c r="CU106" s="230"/>
      <c r="CV106" s="230"/>
      <c r="CW106" s="230"/>
      <c r="CX106" s="230"/>
      <c r="CY106" s="230"/>
      <c r="CZ106" s="230"/>
      <c r="DA106" s="230"/>
      <c r="DB106" s="230"/>
      <c r="DC106" s="230"/>
      <c r="DD106" s="230"/>
      <c r="DE106" s="230"/>
      <c r="DF106" s="230"/>
      <c r="DG106" s="230"/>
      <c r="DH106" s="230"/>
      <c r="DI106" s="230"/>
      <c r="DJ106" s="230"/>
      <c r="DK106" s="230"/>
      <c r="DL106" s="230"/>
      <c r="DM106" s="230"/>
      <c r="DN106" s="230"/>
      <c r="DO106" s="230"/>
      <c r="DP106" s="230"/>
      <c r="DQ106" s="230"/>
      <c r="DR106" s="230"/>
      <c r="DS106" s="230"/>
      <c r="DT106" s="230"/>
      <c r="DU106" s="230"/>
      <c r="DV106" s="230"/>
      <c r="DW106" s="230"/>
      <c r="DX106" s="230"/>
      <c r="DY106" s="230"/>
      <c r="DZ106" s="230"/>
      <c r="EA106" s="230"/>
    </row>
    <row r="107" spans="1:131" s="230" customFormat="1" ht="26.25" customHeight="1" thickBot="1" x14ac:dyDescent="0.2">
      <c r="A107" s="249" t="s">
        <v>405</v>
      </c>
      <c r="B107" s="250"/>
      <c r="C107" s="250"/>
      <c r="D107" s="250"/>
      <c r="E107" s="250"/>
      <c r="F107" s="250"/>
      <c r="G107" s="250"/>
      <c r="H107" s="250"/>
      <c r="I107" s="250"/>
      <c r="J107" s="250"/>
      <c r="K107" s="250"/>
      <c r="L107" s="250"/>
      <c r="M107" s="250"/>
      <c r="N107" s="250"/>
      <c r="O107" s="250"/>
      <c r="P107" s="250"/>
      <c r="Q107" s="250"/>
      <c r="R107" s="250"/>
      <c r="S107" s="250"/>
      <c r="T107" s="250"/>
      <c r="U107" s="250"/>
      <c r="V107" s="250"/>
      <c r="W107" s="250"/>
      <c r="X107" s="250"/>
      <c r="Y107" s="250"/>
      <c r="Z107" s="250"/>
      <c r="AA107" s="250"/>
      <c r="AB107" s="250"/>
      <c r="AC107" s="250"/>
      <c r="AD107" s="250"/>
      <c r="AE107" s="250"/>
      <c r="AF107" s="250"/>
      <c r="AG107" s="250"/>
      <c r="AH107" s="250"/>
      <c r="AI107" s="250"/>
      <c r="AJ107" s="250"/>
      <c r="AK107" s="250"/>
      <c r="AL107" s="250"/>
      <c r="AM107" s="250"/>
      <c r="AN107" s="250"/>
      <c r="AO107" s="250"/>
      <c r="AP107" s="250"/>
      <c r="AQ107" s="250"/>
      <c r="AR107" s="250"/>
      <c r="AS107" s="250"/>
      <c r="AT107" s="250"/>
      <c r="AU107" s="249" t="s">
        <v>406</v>
      </c>
      <c r="AV107" s="250"/>
      <c r="AW107" s="250"/>
      <c r="AX107" s="250"/>
      <c r="AY107" s="250"/>
      <c r="AZ107" s="250"/>
      <c r="BA107" s="250"/>
      <c r="BB107" s="250"/>
      <c r="BC107" s="250"/>
      <c r="BD107" s="250"/>
      <c r="BE107" s="250"/>
      <c r="BF107" s="250"/>
      <c r="BG107" s="250"/>
      <c r="BH107" s="250"/>
      <c r="BI107" s="250"/>
      <c r="BJ107" s="250"/>
      <c r="BK107" s="250"/>
      <c r="BL107" s="250"/>
      <c r="BM107" s="250"/>
      <c r="BN107" s="250"/>
      <c r="BO107" s="250"/>
      <c r="BP107" s="250"/>
      <c r="BQ107" s="250"/>
      <c r="BR107" s="250"/>
      <c r="BS107" s="250"/>
      <c r="BT107" s="250"/>
      <c r="BU107" s="250"/>
      <c r="BV107" s="250"/>
      <c r="BW107" s="250"/>
      <c r="BX107" s="250"/>
      <c r="BY107" s="250"/>
      <c r="BZ107" s="250"/>
      <c r="CA107" s="250"/>
      <c r="CB107" s="250"/>
      <c r="CC107" s="250"/>
      <c r="CD107" s="250"/>
      <c r="CE107" s="250"/>
      <c r="CF107" s="250"/>
      <c r="CG107" s="250"/>
      <c r="CH107" s="250"/>
      <c r="CI107" s="250"/>
      <c r="CJ107" s="250"/>
      <c r="CK107" s="250"/>
      <c r="CL107" s="250"/>
      <c r="CM107" s="250"/>
      <c r="CN107" s="250"/>
      <c r="CO107" s="250"/>
      <c r="CP107" s="250"/>
      <c r="CQ107" s="250"/>
      <c r="CR107" s="250"/>
      <c r="CS107" s="250"/>
      <c r="CT107" s="250"/>
      <c r="CU107" s="250"/>
      <c r="CV107" s="250"/>
      <c r="CW107" s="250"/>
      <c r="CX107" s="250"/>
      <c r="CY107" s="250"/>
      <c r="CZ107" s="250"/>
      <c r="DA107" s="250"/>
      <c r="DB107" s="250"/>
      <c r="DC107" s="250"/>
      <c r="DD107" s="250"/>
      <c r="DE107" s="250"/>
      <c r="DF107" s="250"/>
      <c r="DG107" s="250"/>
      <c r="DH107" s="250"/>
      <c r="DI107" s="250"/>
      <c r="DJ107" s="250"/>
      <c r="DK107" s="250"/>
      <c r="DL107" s="250"/>
      <c r="DM107" s="250"/>
      <c r="DN107" s="250"/>
      <c r="DO107" s="250"/>
      <c r="DP107" s="250"/>
      <c r="DQ107" s="250"/>
      <c r="DR107" s="250"/>
      <c r="DS107" s="250"/>
      <c r="DT107" s="250"/>
      <c r="DU107" s="250"/>
      <c r="DV107" s="250"/>
      <c r="DW107" s="250"/>
      <c r="DX107" s="250"/>
      <c r="DY107" s="250"/>
      <c r="DZ107" s="250"/>
    </row>
    <row r="108" spans="1:131" s="230" customFormat="1" ht="26.25" customHeight="1" x14ac:dyDescent="0.15">
      <c r="A108" s="942" t="s">
        <v>407</v>
      </c>
      <c r="B108" s="943"/>
      <c r="C108" s="943"/>
      <c r="D108" s="943"/>
      <c r="E108" s="943"/>
      <c r="F108" s="943"/>
      <c r="G108" s="943"/>
      <c r="H108" s="943"/>
      <c r="I108" s="943"/>
      <c r="J108" s="943"/>
      <c r="K108" s="943"/>
      <c r="L108" s="943"/>
      <c r="M108" s="943"/>
      <c r="N108" s="943"/>
      <c r="O108" s="943"/>
      <c r="P108" s="943"/>
      <c r="Q108" s="943"/>
      <c r="R108" s="943"/>
      <c r="S108" s="943"/>
      <c r="T108" s="943"/>
      <c r="U108" s="943"/>
      <c r="V108" s="943"/>
      <c r="W108" s="943"/>
      <c r="X108" s="943"/>
      <c r="Y108" s="943"/>
      <c r="Z108" s="943"/>
      <c r="AA108" s="943"/>
      <c r="AB108" s="943"/>
      <c r="AC108" s="943"/>
      <c r="AD108" s="943"/>
      <c r="AE108" s="943"/>
      <c r="AF108" s="943"/>
      <c r="AG108" s="943"/>
      <c r="AH108" s="943"/>
      <c r="AI108" s="943"/>
      <c r="AJ108" s="943"/>
      <c r="AK108" s="943"/>
      <c r="AL108" s="943"/>
      <c r="AM108" s="943"/>
      <c r="AN108" s="943"/>
      <c r="AO108" s="943"/>
      <c r="AP108" s="943"/>
      <c r="AQ108" s="943"/>
      <c r="AR108" s="943"/>
      <c r="AS108" s="943"/>
      <c r="AT108" s="944"/>
      <c r="AU108" s="942" t="s">
        <v>408</v>
      </c>
      <c r="AV108" s="943"/>
      <c r="AW108" s="943"/>
      <c r="AX108" s="943"/>
      <c r="AY108" s="943"/>
      <c r="AZ108" s="943"/>
      <c r="BA108" s="943"/>
      <c r="BB108" s="943"/>
      <c r="BC108" s="943"/>
      <c r="BD108" s="943"/>
      <c r="BE108" s="943"/>
      <c r="BF108" s="943"/>
      <c r="BG108" s="943"/>
      <c r="BH108" s="943"/>
      <c r="BI108" s="943"/>
      <c r="BJ108" s="943"/>
      <c r="BK108" s="943"/>
      <c r="BL108" s="943"/>
      <c r="BM108" s="943"/>
      <c r="BN108" s="943"/>
      <c r="BO108" s="943"/>
      <c r="BP108" s="943"/>
      <c r="BQ108" s="943"/>
      <c r="BR108" s="943"/>
      <c r="BS108" s="943"/>
      <c r="BT108" s="943"/>
      <c r="BU108" s="943"/>
      <c r="BV108" s="943"/>
      <c r="BW108" s="943"/>
      <c r="BX108" s="943"/>
      <c r="BY108" s="943"/>
      <c r="BZ108" s="943"/>
      <c r="CA108" s="943"/>
      <c r="CB108" s="943"/>
      <c r="CC108" s="943"/>
      <c r="CD108" s="943"/>
      <c r="CE108" s="943"/>
      <c r="CF108" s="943"/>
      <c r="CG108" s="943"/>
      <c r="CH108" s="943"/>
      <c r="CI108" s="943"/>
      <c r="CJ108" s="943"/>
      <c r="CK108" s="943"/>
      <c r="CL108" s="943"/>
      <c r="CM108" s="943"/>
      <c r="CN108" s="943"/>
      <c r="CO108" s="943"/>
      <c r="CP108" s="943"/>
      <c r="CQ108" s="943"/>
      <c r="CR108" s="943"/>
      <c r="CS108" s="943"/>
      <c r="CT108" s="943"/>
      <c r="CU108" s="943"/>
      <c r="CV108" s="943"/>
      <c r="CW108" s="943"/>
      <c r="CX108" s="943"/>
      <c r="CY108" s="943"/>
      <c r="CZ108" s="943"/>
      <c r="DA108" s="943"/>
      <c r="DB108" s="943"/>
      <c r="DC108" s="943"/>
      <c r="DD108" s="943"/>
      <c r="DE108" s="943"/>
      <c r="DF108" s="943"/>
      <c r="DG108" s="943"/>
      <c r="DH108" s="943"/>
      <c r="DI108" s="943"/>
      <c r="DJ108" s="943"/>
      <c r="DK108" s="943"/>
      <c r="DL108" s="943"/>
      <c r="DM108" s="943"/>
      <c r="DN108" s="943"/>
      <c r="DO108" s="943"/>
      <c r="DP108" s="943"/>
      <c r="DQ108" s="943"/>
      <c r="DR108" s="943"/>
      <c r="DS108" s="943"/>
      <c r="DT108" s="943"/>
      <c r="DU108" s="943"/>
      <c r="DV108" s="943"/>
      <c r="DW108" s="943"/>
      <c r="DX108" s="943"/>
      <c r="DY108" s="943"/>
      <c r="DZ108" s="944"/>
    </row>
    <row r="109" spans="1:131" s="230" customFormat="1" ht="26.25" customHeight="1" x14ac:dyDescent="0.15">
      <c r="A109" s="895" t="s">
        <v>409</v>
      </c>
      <c r="B109" s="896"/>
      <c r="C109" s="896"/>
      <c r="D109" s="896"/>
      <c r="E109" s="896"/>
      <c r="F109" s="896"/>
      <c r="G109" s="896"/>
      <c r="H109" s="896"/>
      <c r="I109" s="896"/>
      <c r="J109" s="896"/>
      <c r="K109" s="896"/>
      <c r="L109" s="896"/>
      <c r="M109" s="896"/>
      <c r="N109" s="896"/>
      <c r="O109" s="896"/>
      <c r="P109" s="896"/>
      <c r="Q109" s="896"/>
      <c r="R109" s="896"/>
      <c r="S109" s="896"/>
      <c r="T109" s="896"/>
      <c r="U109" s="896"/>
      <c r="V109" s="896"/>
      <c r="W109" s="896"/>
      <c r="X109" s="896"/>
      <c r="Y109" s="896"/>
      <c r="Z109" s="897"/>
      <c r="AA109" s="898" t="s">
        <v>410</v>
      </c>
      <c r="AB109" s="896"/>
      <c r="AC109" s="896"/>
      <c r="AD109" s="896"/>
      <c r="AE109" s="897"/>
      <c r="AF109" s="898" t="s">
        <v>411</v>
      </c>
      <c r="AG109" s="896"/>
      <c r="AH109" s="896"/>
      <c r="AI109" s="896"/>
      <c r="AJ109" s="897"/>
      <c r="AK109" s="898" t="s">
        <v>295</v>
      </c>
      <c r="AL109" s="896"/>
      <c r="AM109" s="896"/>
      <c r="AN109" s="896"/>
      <c r="AO109" s="897"/>
      <c r="AP109" s="898" t="s">
        <v>412</v>
      </c>
      <c r="AQ109" s="896"/>
      <c r="AR109" s="896"/>
      <c r="AS109" s="896"/>
      <c r="AT109" s="929"/>
      <c r="AU109" s="895" t="s">
        <v>409</v>
      </c>
      <c r="AV109" s="896"/>
      <c r="AW109" s="896"/>
      <c r="AX109" s="896"/>
      <c r="AY109" s="896"/>
      <c r="AZ109" s="896"/>
      <c r="BA109" s="896"/>
      <c r="BB109" s="896"/>
      <c r="BC109" s="896"/>
      <c r="BD109" s="896"/>
      <c r="BE109" s="896"/>
      <c r="BF109" s="896"/>
      <c r="BG109" s="896"/>
      <c r="BH109" s="896"/>
      <c r="BI109" s="896"/>
      <c r="BJ109" s="896"/>
      <c r="BK109" s="896"/>
      <c r="BL109" s="896"/>
      <c r="BM109" s="896"/>
      <c r="BN109" s="896"/>
      <c r="BO109" s="896"/>
      <c r="BP109" s="897"/>
      <c r="BQ109" s="898" t="s">
        <v>410</v>
      </c>
      <c r="BR109" s="896"/>
      <c r="BS109" s="896"/>
      <c r="BT109" s="896"/>
      <c r="BU109" s="897"/>
      <c r="BV109" s="898" t="s">
        <v>411</v>
      </c>
      <c r="BW109" s="896"/>
      <c r="BX109" s="896"/>
      <c r="BY109" s="896"/>
      <c r="BZ109" s="897"/>
      <c r="CA109" s="898" t="s">
        <v>295</v>
      </c>
      <c r="CB109" s="896"/>
      <c r="CC109" s="896"/>
      <c r="CD109" s="896"/>
      <c r="CE109" s="897"/>
      <c r="CF109" s="936" t="s">
        <v>412</v>
      </c>
      <c r="CG109" s="936"/>
      <c r="CH109" s="936"/>
      <c r="CI109" s="936"/>
      <c r="CJ109" s="936"/>
      <c r="CK109" s="898" t="s">
        <v>413</v>
      </c>
      <c r="CL109" s="896"/>
      <c r="CM109" s="896"/>
      <c r="CN109" s="896"/>
      <c r="CO109" s="896"/>
      <c r="CP109" s="896"/>
      <c r="CQ109" s="896"/>
      <c r="CR109" s="896"/>
      <c r="CS109" s="896"/>
      <c r="CT109" s="896"/>
      <c r="CU109" s="896"/>
      <c r="CV109" s="896"/>
      <c r="CW109" s="896"/>
      <c r="CX109" s="896"/>
      <c r="CY109" s="896"/>
      <c r="CZ109" s="896"/>
      <c r="DA109" s="896"/>
      <c r="DB109" s="896"/>
      <c r="DC109" s="896"/>
      <c r="DD109" s="896"/>
      <c r="DE109" s="896"/>
      <c r="DF109" s="897"/>
      <c r="DG109" s="898" t="s">
        <v>410</v>
      </c>
      <c r="DH109" s="896"/>
      <c r="DI109" s="896"/>
      <c r="DJ109" s="896"/>
      <c r="DK109" s="897"/>
      <c r="DL109" s="898" t="s">
        <v>411</v>
      </c>
      <c r="DM109" s="896"/>
      <c r="DN109" s="896"/>
      <c r="DO109" s="896"/>
      <c r="DP109" s="897"/>
      <c r="DQ109" s="898" t="s">
        <v>295</v>
      </c>
      <c r="DR109" s="896"/>
      <c r="DS109" s="896"/>
      <c r="DT109" s="896"/>
      <c r="DU109" s="897"/>
      <c r="DV109" s="898" t="s">
        <v>412</v>
      </c>
      <c r="DW109" s="896"/>
      <c r="DX109" s="896"/>
      <c r="DY109" s="896"/>
      <c r="DZ109" s="929"/>
    </row>
    <row r="110" spans="1:131" s="230" customFormat="1" ht="26.25" customHeight="1" x14ac:dyDescent="0.15">
      <c r="A110" s="807" t="s">
        <v>414</v>
      </c>
      <c r="B110" s="808"/>
      <c r="C110" s="808"/>
      <c r="D110" s="808"/>
      <c r="E110" s="808"/>
      <c r="F110" s="808"/>
      <c r="G110" s="808"/>
      <c r="H110" s="808"/>
      <c r="I110" s="808"/>
      <c r="J110" s="808"/>
      <c r="K110" s="808"/>
      <c r="L110" s="808"/>
      <c r="M110" s="808"/>
      <c r="N110" s="808"/>
      <c r="O110" s="808"/>
      <c r="P110" s="808"/>
      <c r="Q110" s="808"/>
      <c r="R110" s="808"/>
      <c r="S110" s="808"/>
      <c r="T110" s="808"/>
      <c r="U110" s="808"/>
      <c r="V110" s="808"/>
      <c r="W110" s="808"/>
      <c r="X110" s="808"/>
      <c r="Y110" s="808"/>
      <c r="Z110" s="809"/>
      <c r="AA110" s="888">
        <v>468197</v>
      </c>
      <c r="AB110" s="889"/>
      <c r="AC110" s="889"/>
      <c r="AD110" s="889"/>
      <c r="AE110" s="890"/>
      <c r="AF110" s="891">
        <v>487939</v>
      </c>
      <c r="AG110" s="889"/>
      <c r="AH110" s="889"/>
      <c r="AI110" s="889"/>
      <c r="AJ110" s="890"/>
      <c r="AK110" s="891">
        <v>491580</v>
      </c>
      <c r="AL110" s="889"/>
      <c r="AM110" s="889"/>
      <c r="AN110" s="889"/>
      <c r="AO110" s="890"/>
      <c r="AP110" s="892">
        <v>30.4</v>
      </c>
      <c r="AQ110" s="893"/>
      <c r="AR110" s="893"/>
      <c r="AS110" s="893"/>
      <c r="AT110" s="894"/>
      <c r="AU110" s="930" t="s">
        <v>69</v>
      </c>
      <c r="AV110" s="931"/>
      <c r="AW110" s="931"/>
      <c r="AX110" s="931"/>
      <c r="AY110" s="931"/>
      <c r="AZ110" s="860" t="s">
        <v>415</v>
      </c>
      <c r="BA110" s="808"/>
      <c r="BB110" s="808"/>
      <c r="BC110" s="808"/>
      <c r="BD110" s="808"/>
      <c r="BE110" s="808"/>
      <c r="BF110" s="808"/>
      <c r="BG110" s="808"/>
      <c r="BH110" s="808"/>
      <c r="BI110" s="808"/>
      <c r="BJ110" s="808"/>
      <c r="BK110" s="808"/>
      <c r="BL110" s="808"/>
      <c r="BM110" s="808"/>
      <c r="BN110" s="808"/>
      <c r="BO110" s="808"/>
      <c r="BP110" s="809"/>
      <c r="BQ110" s="861">
        <v>4121087</v>
      </c>
      <c r="BR110" s="842"/>
      <c r="BS110" s="842"/>
      <c r="BT110" s="842"/>
      <c r="BU110" s="842"/>
      <c r="BV110" s="842">
        <v>3764803</v>
      </c>
      <c r="BW110" s="842"/>
      <c r="BX110" s="842"/>
      <c r="BY110" s="842"/>
      <c r="BZ110" s="842"/>
      <c r="CA110" s="842">
        <v>3768581</v>
      </c>
      <c r="CB110" s="842"/>
      <c r="CC110" s="842"/>
      <c r="CD110" s="842"/>
      <c r="CE110" s="842"/>
      <c r="CF110" s="866">
        <v>232.8</v>
      </c>
      <c r="CG110" s="867"/>
      <c r="CH110" s="867"/>
      <c r="CI110" s="867"/>
      <c r="CJ110" s="867"/>
      <c r="CK110" s="926" t="s">
        <v>416</v>
      </c>
      <c r="CL110" s="819"/>
      <c r="CM110" s="860" t="s">
        <v>417</v>
      </c>
      <c r="CN110" s="808"/>
      <c r="CO110" s="808"/>
      <c r="CP110" s="808"/>
      <c r="CQ110" s="808"/>
      <c r="CR110" s="808"/>
      <c r="CS110" s="808"/>
      <c r="CT110" s="808"/>
      <c r="CU110" s="808"/>
      <c r="CV110" s="808"/>
      <c r="CW110" s="808"/>
      <c r="CX110" s="808"/>
      <c r="CY110" s="808"/>
      <c r="CZ110" s="808"/>
      <c r="DA110" s="808"/>
      <c r="DB110" s="808"/>
      <c r="DC110" s="808"/>
      <c r="DD110" s="808"/>
      <c r="DE110" s="808"/>
      <c r="DF110" s="809"/>
      <c r="DG110" s="861" t="s">
        <v>122</v>
      </c>
      <c r="DH110" s="842"/>
      <c r="DI110" s="842"/>
      <c r="DJ110" s="842"/>
      <c r="DK110" s="842"/>
      <c r="DL110" s="842" t="s">
        <v>122</v>
      </c>
      <c r="DM110" s="842"/>
      <c r="DN110" s="842"/>
      <c r="DO110" s="842"/>
      <c r="DP110" s="842"/>
      <c r="DQ110" s="842" t="s">
        <v>122</v>
      </c>
      <c r="DR110" s="842"/>
      <c r="DS110" s="842"/>
      <c r="DT110" s="842"/>
      <c r="DU110" s="842"/>
      <c r="DV110" s="843" t="s">
        <v>122</v>
      </c>
      <c r="DW110" s="843"/>
      <c r="DX110" s="843"/>
      <c r="DY110" s="843"/>
      <c r="DZ110" s="844"/>
    </row>
    <row r="111" spans="1:131" s="230" customFormat="1" ht="26.25" customHeight="1" x14ac:dyDescent="0.15">
      <c r="A111" s="774" t="s">
        <v>418</v>
      </c>
      <c r="B111" s="775"/>
      <c r="C111" s="775"/>
      <c r="D111" s="775"/>
      <c r="E111" s="775"/>
      <c r="F111" s="775"/>
      <c r="G111" s="775"/>
      <c r="H111" s="775"/>
      <c r="I111" s="775"/>
      <c r="J111" s="775"/>
      <c r="K111" s="775"/>
      <c r="L111" s="775"/>
      <c r="M111" s="775"/>
      <c r="N111" s="775"/>
      <c r="O111" s="775"/>
      <c r="P111" s="775"/>
      <c r="Q111" s="775"/>
      <c r="R111" s="775"/>
      <c r="S111" s="775"/>
      <c r="T111" s="775"/>
      <c r="U111" s="775"/>
      <c r="V111" s="775"/>
      <c r="W111" s="775"/>
      <c r="X111" s="775"/>
      <c r="Y111" s="775"/>
      <c r="Z111" s="925"/>
      <c r="AA111" s="918" t="s">
        <v>122</v>
      </c>
      <c r="AB111" s="919"/>
      <c r="AC111" s="919"/>
      <c r="AD111" s="919"/>
      <c r="AE111" s="920"/>
      <c r="AF111" s="921" t="s">
        <v>122</v>
      </c>
      <c r="AG111" s="919"/>
      <c r="AH111" s="919"/>
      <c r="AI111" s="919"/>
      <c r="AJ111" s="920"/>
      <c r="AK111" s="921" t="s">
        <v>122</v>
      </c>
      <c r="AL111" s="919"/>
      <c r="AM111" s="919"/>
      <c r="AN111" s="919"/>
      <c r="AO111" s="920"/>
      <c r="AP111" s="922" t="s">
        <v>122</v>
      </c>
      <c r="AQ111" s="923"/>
      <c r="AR111" s="923"/>
      <c r="AS111" s="923"/>
      <c r="AT111" s="924"/>
      <c r="AU111" s="932"/>
      <c r="AV111" s="933"/>
      <c r="AW111" s="933"/>
      <c r="AX111" s="933"/>
      <c r="AY111" s="933"/>
      <c r="AZ111" s="815" t="s">
        <v>419</v>
      </c>
      <c r="BA111" s="752"/>
      <c r="BB111" s="752"/>
      <c r="BC111" s="752"/>
      <c r="BD111" s="752"/>
      <c r="BE111" s="752"/>
      <c r="BF111" s="752"/>
      <c r="BG111" s="752"/>
      <c r="BH111" s="752"/>
      <c r="BI111" s="752"/>
      <c r="BJ111" s="752"/>
      <c r="BK111" s="752"/>
      <c r="BL111" s="752"/>
      <c r="BM111" s="752"/>
      <c r="BN111" s="752"/>
      <c r="BO111" s="752"/>
      <c r="BP111" s="753"/>
      <c r="BQ111" s="816" t="s">
        <v>122</v>
      </c>
      <c r="BR111" s="817"/>
      <c r="BS111" s="817"/>
      <c r="BT111" s="817"/>
      <c r="BU111" s="817"/>
      <c r="BV111" s="817" t="s">
        <v>122</v>
      </c>
      <c r="BW111" s="817"/>
      <c r="BX111" s="817"/>
      <c r="BY111" s="817"/>
      <c r="BZ111" s="817"/>
      <c r="CA111" s="817" t="s">
        <v>122</v>
      </c>
      <c r="CB111" s="817"/>
      <c r="CC111" s="817"/>
      <c r="CD111" s="817"/>
      <c r="CE111" s="817"/>
      <c r="CF111" s="875" t="s">
        <v>122</v>
      </c>
      <c r="CG111" s="876"/>
      <c r="CH111" s="876"/>
      <c r="CI111" s="876"/>
      <c r="CJ111" s="876"/>
      <c r="CK111" s="927"/>
      <c r="CL111" s="821"/>
      <c r="CM111" s="815" t="s">
        <v>420</v>
      </c>
      <c r="CN111" s="752"/>
      <c r="CO111" s="752"/>
      <c r="CP111" s="752"/>
      <c r="CQ111" s="752"/>
      <c r="CR111" s="752"/>
      <c r="CS111" s="752"/>
      <c r="CT111" s="752"/>
      <c r="CU111" s="752"/>
      <c r="CV111" s="752"/>
      <c r="CW111" s="752"/>
      <c r="CX111" s="752"/>
      <c r="CY111" s="752"/>
      <c r="CZ111" s="752"/>
      <c r="DA111" s="752"/>
      <c r="DB111" s="752"/>
      <c r="DC111" s="752"/>
      <c r="DD111" s="752"/>
      <c r="DE111" s="752"/>
      <c r="DF111" s="753"/>
      <c r="DG111" s="816" t="s">
        <v>122</v>
      </c>
      <c r="DH111" s="817"/>
      <c r="DI111" s="817"/>
      <c r="DJ111" s="817"/>
      <c r="DK111" s="817"/>
      <c r="DL111" s="817" t="s">
        <v>122</v>
      </c>
      <c r="DM111" s="817"/>
      <c r="DN111" s="817"/>
      <c r="DO111" s="817"/>
      <c r="DP111" s="817"/>
      <c r="DQ111" s="817" t="s">
        <v>122</v>
      </c>
      <c r="DR111" s="817"/>
      <c r="DS111" s="817"/>
      <c r="DT111" s="817"/>
      <c r="DU111" s="817"/>
      <c r="DV111" s="794" t="s">
        <v>122</v>
      </c>
      <c r="DW111" s="794"/>
      <c r="DX111" s="794"/>
      <c r="DY111" s="794"/>
      <c r="DZ111" s="795"/>
    </row>
    <row r="112" spans="1:131" s="230" customFormat="1" ht="26.25" customHeight="1" x14ac:dyDescent="0.15">
      <c r="A112" s="912" t="s">
        <v>421</v>
      </c>
      <c r="B112" s="913"/>
      <c r="C112" s="752" t="s">
        <v>422</v>
      </c>
      <c r="D112" s="752"/>
      <c r="E112" s="752"/>
      <c r="F112" s="752"/>
      <c r="G112" s="752"/>
      <c r="H112" s="752"/>
      <c r="I112" s="752"/>
      <c r="J112" s="752"/>
      <c r="K112" s="752"/>
      <c r="L112" s="752"/>
      <c r="M112" s="752"/>
      <c r="N112" s="752"/>
      <c r="O112" s="752"/>
      <c r="P112" s="752"/>
      <c r="Q112" s="752"/>
      <c r="R112" s="752"/>
      <c r="S112" s="752"/>
      <c r="T112" s="752"/>
      <c r="U112" s="752"/>
      <c r="V112" s="752"/>
      <c r="W112" s="752"/>
      <c r="X112" s="752"/>
      <c r="Y112" s="752"/>
      <c r="Z112" s="753"/>
      <c r="AA112" s="779" t="s">
        <v>122</v>
      </c>
      <c r="AB112" s="780"/>
      <c r="AC112" s="780"/>
      <c r="AD112" s="780"/>
      <c r="AE112" s="781"/>
      <c r="AF112" s="782" t="s">
        <v>122</v>
      </c>
      <c r="AG112" s="780"/>
      <c r="AH112" s="780"/>
      <c r="AI112" s="780"/>
      <c r="AJ112" s="781"/>
      <c r="AK112" s="782" t="s">
        <v>122</v>
      </c>
      <c r="AL112" s="780"/>
      <c r="AM112" s="780"/>
      <c r="AN112" s="780"/>
      <c r="AO112" s="781"/>
      <c r="AP112" s="824" t="s">
        <v>122</v>
      </c>
      <c r="AQ112" s="825"/>
      <c r="AR112" s="825"/>
      <c r="AS112" s="825"/>
      <c r="AT112" s="826"/>
      <c r="AU112" s="932"/>
      <c r="AV112" s="933"/>
      <c r="AW112" s="933"/>
      <c r="AX112" s="933"/>
      <c r="AY112" s="933"/>
      <c r="AZ112" s="815" t="s">
        <v>423</v>
      </c>
      <c r="BA112" s="752"/>
      <c r="BB112" s="752"/>
      <c r="BC112" s="752"/>
      <c r="BD112" s="752"/>
      <c r="BE112" s="752"/>
      <c r="BF112" s="752"/>
      <c r="BG112" s="752"/>
      <c r="BH112" s="752"/>
      <c r="BI112" s="752"/>
      <c r="BJ112" s="752"/>
      <c r="BK112" s="752"/>
      <c r="BL112" s="752"/>
      <c r="BM112" s="752"/>
      <c r="BN112" s="752"/>
      <c r="BO112" s="752"/>
      <c r="BP112" s="753"/>
      <c r="BQ112" s="816">
        <v>213610</v>
      </c>
      <c r="BR112" s="817"/>
      <c r="BS112" s="817"/>
      <c r="BT112" s="817"/>
      <c r="BU112" s="817"/>
      <c r="BV112" s="817">
        <v>279716</v>
      </c>
      <c r="BW112" s="817"/>
      <c r="BX112" s="817"/>
      <c r="BY112" s="817"/>
      <c r="BZ112" s="817"/>
      <c r="CA112" s="817">
        <v>405590</v>
      </c>
      <c r="CB112" s="817"/>
      <c r="CC112" s="817"/>
      <c r="CD112" s="817"/>
      <c r="CE112" s="817"/>
      <c r="CF112" s="875">
        <v>25.1</v>
      </c>
      <c r="CG112" s="876"/>
      <c r="CH112" s="876"/>
      <c r="CI112" s="876"/>
      <c r="CJ112" s="876"/>
      <c r="CK112" s="927"/>
      <c r="CL112" s="821"/>
      <c r="CM112" s="815" t="s">
        <v>424</v>
      </c>
      <c r="CN112" s="752"/>
      <c r="CO112" s="752"/>
      <c r="CP112" s="752"/>
      <c r="CQ112" s="752"/>
      <c r="CR112" s="752"/>
      <c r="CS112" s="752"/>
      <c r="CT112" s="752"/>
      <c r="CU112" s="752"/>
      <c r="CV112" s="752"/>
      <c r="CW112" s="752"/>
      <c r="CX112" s="752"/>
      <c r="CY112" s="752"/>
      <c r="CZ112" s="752"/>
      <c r="DA112" s="752"/>
      <c r="DB112" s="752"/>
      <c r="DC112" s="752"/>
      <c r="DD112" s="752"/>
      <c r="DE112" s="752"/>
      <c r="DF112" s="753"/>
      <c r="DG112" s="816" t="s">
        <v>122</v>
      </c>
      <c r="DH112" s="817"/>
      <c r="DI112" s="817"/>
      <c r="DJ112" s="817"/>
      <c r="DK112" s="817"/>
      <c r="DL112" s="817" t="s">
        <v>122</v>
      </c>
      <c r="DM112" s="817"/>
      <c r="DN112" s="817"/>
      <c r="DO112" s="817"/>
      <c r="DP112" s="817"/>
      <c r="DQ112" s="817" t="s">
        <v>122</v>
      </c>
      <c r="DR112" s="817"/>
      <c r="DS112" s="817"/>
      <c r="DT112" s="817"/>
      <c r="DU112" s="817"/>
      <c r="DV112" s="794" t="s">
        <v>122</v>
      </c>
      <c r="DW112" s="794"/>
      <c r="DX112" s="794"/>
      <c r="DY112" s="794"/>
      <c r="DZ112" s="795"/>
    </row>
    <row r="113" spans="1:130" s="230" customFormat="1" ht="26.25" customHeight="1" x14ac:dyDescent="0.15">
      <c r="A113" s="914"/>
      <c r="B113" s="915"/>
      <c r="C113" s="752" t="s">
        <v>425</v>
      </c>
      <c r="D113" s="752"/>
      <c r="E113" s="752"/>
      <c r="F113" s="752"/>
      <c r="G113" s="752"/>
      <c r="H113" s="752"/>
      <c r="I113" s="752"/>
      <c r="J113" s="752"/>
      <c r="K113" s="752"/>
      <c r="L113" s="752"/>
      <c r="M113" s="752"/>
      <c r="N113" s="752"/>
      <c r="O113" s="752"/>
      <c r="P113" s="752"/>
      <c r="Q113" s="752"/>
      <c r="R113" s="752"/>
      <c r="S113" s="752"/>
      <c r="T113" s="752"/>
      <c r="U113" s="752"/>
      <c r="V113" s="752"/>
      <c r="W113" s="752"/>
      <c r="X113" s="752"/>
      <c r="Y113" s="752"/>
      <c r="Z113" s="753"/>
      <c r="AA113" s="918">
        <v>14505</v>
      </c>
      <c r="AB113" s="919"/>
      <c r="AC113" s="919"/>
      <c r="AD113" s="919"/>
      <c r="AE113" s="920"/>
      <c r="AF113" s="921">
        <v>24623</v>
      </c>
      <c r="AG113" s="919"/>
      <c r="AH113" s="919"/>
      <c r="AI113" s="919"/>
      <c r="AJ113" s="920"/>
      <c r="AK113" s="921">
        <v>25564</v>
      </c>
      <c r="AL113" s="919"/>
      <c r="AM113" s="919"/>
      <c r="AN113" s="919"/>
      <c r="AO113" s="920"/>
      <c r="AP113" s="922">
        <v>1.6</v>
      </c>
      <c r="AQ113" s="923"/>
      <c r="AR113" s="923"/>
      <c r="AS113" s="923"/>
      <c r="AT113" s="924"/>
      <c r="AU113" s="932"/>
      <c r="AV113" s="933"/>
      <c r="AW113" s="933"/>
      <c r="AX113" s="933"/>
      <c r="AY113" s="933"/>
      <c r="AZ113" s="815" t="s">
        <v>426</v>
      </c>
      <c r="BA113" s="752"/>
      <c r="BB113" s="752"/>
      <c r="BC113" s="752"/>
      <c r="BD113" s="752"/>
      <c r="BE113" s="752"/>
      <c r="BF113" s="752"/>
      <c r="BG113" s="752"/>
      <c r="BH113" s="752"/>
      <c r="BI113" s="752"/>
      <c r="BJ113" s="752"/>
      <c r="BK113" s="752"/>
      <c r="BL113" s="752"/>
      <c r="BM113" s="752"/>
      <c r="BN113" s="752"/>
      <c r="BO113" s="752"/>
      <c r="BP113" s="753"/>
      <c r="BQ113" s="816">
        <v>10020</v>
      </c>
      <c r="BR113" s="817"/>
      <c r="BS113" s="817"/>
      <c r="BT113" s="817"/>
      <c r="BU113" s="817"/>
      <c r="BV113" s="817">
        <v>8460</v>
      </c>
      <c r="BW113" s="817"/>
      <c r="BX113" s="817"/>
      <c r="BY113" s="817"/>
      <c r="BZ113" s="817"/>
      <c r="CA113" s="817">
        <v>5994</v>
      </c>
      <c r="CB113" s="817"/>
      <c r="CC113" s="817"/>
      <c r="CD113" s="817"/>
      <c r="CE113" s="817"/>
      <c r="CF113" s="875">
        <v>0.4</v>
      </c>
      <c r="CG113" s="876"/>
      <c r="CH113" s="876"/>
      <c r="CI113" s="876"/>
      <c r="CJ113" s="876"/>
      <c r="CK113" s="927"/>
      <c r="CL113" s="821"/>
      <c r="CM113" s="815" t="s">
        <v>427</v>
      </c>
      <c r="CN113" s="752"/>
      <c r="CO113" s="752"/>
      <c r="CP113" s="752"/>
      <c r="CQ113" s="752"/>
      <c r="CR113" s="752"/>
      <c r="CS113" s="752"/>
      <c r="CT113" s="752"/>
      <c r="CU113" s="752"/>
      <c r="CV113" s="752"/>
      <c r="CW113" s="752"/>
      <c r="CX113" s="752"/>
      <c r="CY113" s="752"/>
      <c r="CZ113" s="752"/>
      <c r="DA113" s="752"/>
      <c r="DB113" s="752"/>
      <c r="DC113" s="752"/>
      <c r="DD113" s="752"/>
      <c r="DE113" s="752"/>
      <c r="DF113" s="753"/>
      <c r="DG113" s="779" t="s">
        <v>122</v>
      </c>
      <c r="DH113" s="780"/>
      <c r="DI113" s="780"/>
      <c r="DJ113" s="780"/>
      <c r="DK113" s="781"/>
      <c r="DL113" s="782" t="s">
        <v>122</v>
      </c>
      <c r="DM113" s="780"/>
      <c r="DN113" s="780"/>
      <c r="DO113" s="780"/>
      <c r="DP113" s="781"/>
      <c r="DQ113" s="782" t="s">
        <v>122</v>
      </c>
      <c r="DR113" s="780"/>
      <c r="DS113" s="780"/>
      <c r="DT113" s="780"/>
      <c r="DU113" s="781"/>
      <c r="DV113" s="824" t="s">
        <v>122</v>
      </c>
      <c r="DW113" s="825"/>
      <c r="DX113" s="825"/>
      <c r="DY113" s="825"/>
      <c r="DZ113" s="826"/>
    </row>
    <row r="114" spans="1:130" s="230" customFormat="1" ht="26.25" customHeight="1" x14ac:dyDescent="0.15">
      <c r="A114" s="914"/>
      <c r="B114" s="915"/>
      <c r="C114" s="752" t="s">
        <v>428</v>
      </c>
      <c r="D114" s="752"/>
      <c r="E114" s="752"/>
      <c r="F114" s="752"/>
      <c r="G114" s="752"/>
      <c r="H114" s="752"/>
      <c r="I114" s="752"/>
      <c r="J114" s="752"/>
      <c r="K114" s="752"/>
      <c r="L114" s="752"/>
      <c r="M114" s="752"/>
      <c r="N114" s="752"/>
      <c r="O114" s="752"/>
      <c r="P114" s="752"/>
      <c r="Q114" s="752"/>
      <c r="R114" s="752"/>
      <c r="S114" s="752"/>
      <c r="T114" s="752"/>
      <c r="U114" s="752"/>
      <c r="V114" s="752"/>
      <c r="W114" s="752"/>
      <c r="X114" s="752"/>
      <c r="Y114" s="752"/>
      <c r="Z114" s="753"/>
      <c r="AA114" s="779">
        <v>2272</v>
      </c>
      <c r="AB114" s="780"/>
      <c r="AC114" s="780"/>
      <c r="AD114" s="780"/>
      <c r="AE114" s="781"/>
      <c r="AF114" s="782">
        <v>2362</v>
      </c>
      <c r="AG114" s="780"/>
      <c r="AH114" s="780"/>
      <c r="AI114" s="780"/>
      <c r="AJ114" s="781"/>
      <c r="AK114" s="782">
        <v>2020</v>
      </c>
      <c r="AL114" s="780"/>
      <c r="AM114" s="780"/>
      <c r="AN114" s="780"/>
      <c r="AO114" s="781"/>
      <c r="AP114" s="824">
        <v>0.1</v>
      </c>
      <c r="AQ114" s="825"/>
      <c r="AR114" s="825"/>
      <c r="AS114" s="825"/>
      <c r="AT114" s="826"/>
      <c r="AU114" s="932"/>
      <c r="AV114" s="933"/>
      <c r="AW114" s="933"/>
      <c r="AX114" s="933"/>
      <c r="AY114" s="933"/>
      <c r="AZ114" s="815" t="s">
        <v>429</v>
      </c>
      <c r="BA114" s="752"/>
      <c r="BB114" s="752"/>
      <c r="BC114" s="752"/>
      <c r="BD114" s="752"/>
      <c r="BE114" s="752"/>
      <c r="BF114" s="752"/>
      <c r="BG114" s="752"/>
      <c r="BH114" s="752"/>
      <c r="BI114" s="752"/>
      <c r="BJ114" s="752"/>
      <c r="BK114" s="752"/>
      <c r="BL114" s="752"/>
      <c r="BM114" s="752"/>
      <c r="BN114" s="752"/>
      <c r="BO114" s="752"/>
      <c r="BP114" s="753"/>
      <c r="BQ114" s="816">
        <v>491901</v>
      </c>
      <c r="BR114" s="817"/>
      <c r="BS114" s="817"/>
      <c r="BT114" s="817"/>
      <c r="BU114" s="817"/>
      <c r="BV114" s="817">
        <v>636634</v>
      </c>
      <c r="BW114" s="817"/>
      <c r="BX114" s="817"/>
      <c r="BY114" s="817"/>
      <c r="BZ114" s="817"/>
      <c r="CA114" s="817">
        <v>539937</v>
      </c>
      <c r="CB114" s="817"/>
      <c r="CC114" s="817"/>
      <c r="CD114" s="817"/>
      <c r="CE114" s="817"/>
      <c r="CF114" s="875">
        <v>33.299999999999997</v>
      </c>
      <c r="CG114" s="876"/>
      <c r="CH114" s="876"/>
      <c r="CI114" s="876"/>
      <c r="CJ114" s="876"/>
      <c r="CK114" s="927"/>
      <c r="CL114" s="821"/>
      <c r="CM114" s="815" t="s">
        <v>430</v>
      </c>
      <c r="CN114" s="752"/>
      <c r="CO114" s="752"/>
      <c r="CP114" s="752"/>
      <c r="CQ114" s="752"/>
      <c r="CR114" s="752"/>
      <c r="CS114" s="752"/>
      <c r="CT114" s="752"/>
      <c r="CU114" s="752"/>
      <c r="CV114" s="752"/>
      <c r="CW114" s="752"/>
      <c r="CX114" s="752"/>
      <c r="CY114" s="752"/>
      <c r="CZ114" s="752"/>
      <c r="DA114" s="752"/>
      <c r="DB114" s="752"/>
      <c r="DC114" s="752"/>
      <c r="DD114" s="752"/>
      <c r="DE114" s="752"/>
      <c r="DF114" s="753"/>
      <c r="DG114" s="779" t="s">
        <v>122</v>
      </c>
      <c r="DH114" s="780"/>
      <c r="DI114" s="780"/>
      <c r="DJ114" s="780"/>
      <c r="DK114" s="781"/>
      <c r="DL114" s="782" t="s">
        <v>122</v>
      </c>
      <c r="DM114" s="780"/>
      <c r="DN114" s="780"/>
      <c r="DO114" s="780"/>
      <c r="DP114" s="781"/>
      <c r="DQ114" s="782" t="s">
        <v>122</v>
      </c>
      <c r="DR114" s="780"/>
      <c r="DS114" s="780"/>
      <c r="DT114" s="780"/>
      <c r="DU114" s="781"/>
      <c r="DV114" s="824" t="s">
        <v>122</v>
      </c>
      <c r="DW114" s="825"/>
      <c r="DX114" s="825"/>
      <c r="DY114" s="825"/>
      <c r="DZ114" s="826"/>
    </row>
    <row r="115" spans="1:130" s="230" customFormat="1" ht="26.25" customHeight="1" x14ac:dyDescent="0.15">
      <c r="A115" s="914"/>
      <c r="B115" s="915"/>
      <c r="C115" s="752" t="s">
        <v>431</v>
      </c>
      <c r="D115" s="752"/>
      <c r="E115" s="752"/>
      <c r="F115" s="752"/>
      <c r="G115" s="752"/>
      <c r="H115" s="752"/>
      <c r="I115" s="752"/>
      <c r="J115" s="752"/>
      <c r="K115" s="752"/>
      <c r="L115" s="752"/>
      <c r="M115" s="752"/>
      <c r="N115" s="752"/>
      <c r="O115" s="752"/>
      <c r="P115" s="752"/>
      <c r="Q115" s="752"/>
      <c r="R115" s="752"/>
      <c r="S115" s="752"/>
      <c r="T115" s="752"/>
      <c r="U115" s="752"/>
      <c r="V115" s="752"/>
      <c r="W115" s="752"/>
      <c r="X115" s="752"/>
      <c r="Y115" s="752"/>
      <c r="Z115" s="753"/>
      <c r="AA115" s="918">
        <v>253</v>
      </c>
      <c r="AB115" s="919"/>
      <c r="AC115" s="919"/>
      <c r="AD115" s="919"/>
      <c r="AE115" s="920"/>
      <c r="AF115" s="921">
        <v>197</v>
      </c>
      <c r="AG115" s="919"/>
      <c r="AH115" s="919"/>
      <c r="AI115" s="919"/>
      <c r="AJ115" s="920"/>
      <c r="AK115" s="921">
        <v>187</v>
      </c>
      <c r="AL115" s="919"/>
      <c r="AM115" s="919"/>
      <c r="AN115" s="919"/>
      <c r="AO115" s="920"/>
      <c r="AP115" s="922">
        <v>0</v>
      </c>
      <c r="AQ115" s="923"/>
      <c r="AR115" s="923"/>
      <c r="AS115" s="923"/>
      <c r="AT115" s="924"/>
      <c r="AU115" s="932"/>
      <c r="AV115" s="933"/>
      <c r="AW115" s="933"/>
      <c r="AX115" s="933"/>
      <c r="AY115" s="933"/>
      <c r="AZ115" s="815" t="s">
        <v>432</v>
      </c>
      <c r="BA115" s="752"/>
      <c r="BB115" s="752"/>
      <c r="BC115" s="752"/>
      <c r="BD115" s="752"/>
      <c r="BE115" s="752"/>
      <c r="BF115" s="752"/>
      <c r="BG115" s="752"/>
      <c r="BH115" s="752"/>
      <c r="BI115" s="752"/>
      <c r="BJ115" s="752"/>
      <c r="BK115" s="752"/>
      <c r="BL115" s="752"/>
      <c r="BM115" s="752"/>
      <c r="BN115" s="752"/>
      <c r="BO115" s="752"/>
      <c r="BP115" s="753"/>
      <c r="BQ115" s="816" t="s">
        <v>122</v>
      </c>
      <c r="BR115" s="817"/>
      <c r="BS115" s="817"/>
      <c r="BT115" s="817"/>
      <c r="BU115" s="817"/>
      <c r="BV115" s="817" t="s">
        <v>122</v>
      </c>
      <c r="BW115" s="817"/>
      <c r="BX115" s="817"/>
      <c r="BY115" s="817"/>
      <c r="BZ115" s="817"/>
      <c r="CA115" s="817" t="s">
        <v>122</v>
      </c>
      <c r="CB115" s="817"/>
      <c r="CC115" s="817"/>
      <c r="CD115" s="817"/>
      <c r="CE115" s="817"/>
      <c r="CF115" s="875" t="s">
        <v>122</v>
      </c>
      <c r="CG115" s="876"/>
      <c r="CH115" s="876"/>
      <c r="CI115" s="876"/>
      <c r="CJ115" s="876"/>
      <c r="CK115" s="927"/>
      <c r="CL115" s="821"/>
      <c r="CM115" s="815" t="s">
        <v>433</v>
      </c>
      <c r="CN115" s="752"/>
      <c r="CO115" s="752"/>
      <c r="CP115" s="752"/>
      <c r="CQ115" s="752"/>
      <c r="CR115" s="752"/>
      <c r="CS115" s="752"/>
      <c r="CT115" s="752"/>
      <c r="CU115" s="752"/>
      <c r="CV115" s="752"/>
      <c r="CW115" s="752"/>
      <c r="CX115" s="752"/>
      <c r="CY115" s="752"/>
      <c r="CZ115" s="752"/>
      <c r="DA115" s="752"/>
      <c r="DB115" s="752"/>
      <c r="DC115" s="752"/>
      <c r="DD115" s="752"/>
      <c r="DE115" s="752"/>
      <c r="DF115" s="753"/>
      <c r="DG115" s="779" t="s">
        <v>122</v>
      </c>
      <c r="DH115" s="780"/>
      <c r="DI115" s="780"/>
      <c r="DJ115" s="780"/>
      <c r="DK115" s="781"/>
      <c r="DL115" s="782" t="s">
        <v>122</v>
      </c>
      <c r="DM115" s="780"/>
      <c r="DN115" s="780"/>
      <c r="DO115" s="780"/>
      <c r="DP115" s="781"/>
      <c r="DQ115" s="782" t="s">
        <v>122</v>
      </c>
      <c r="DR115" s="780"/>
      <c r="DS115" s="780"/>
      <c r="DT115" s="780"/>
      <c r="DU115" s="781"/>
      <c r="DV115" s="824" t="s">
        <v>122</v>
      </c>
      <c r="DW115" s="825"/>
      <c r="DX115" s="825"/>
      <c r="DY115" s="825"/>
      <c r="DZ115" s="826"/>
    </row>
    <row r="116" spans="1:130" s="230" customFormat="1" ht="26.25" customHeight="1" x14ac:dyDescent="0.15">
      <c r="A116" s="916"/>
      <c r="B116" s="917"/>
      <c r="C116" s="839" t="s">
        <v>434</v>
      </c>
      <c r="D116" s="839"/>
      <c r="E116" s="839"/>
      <c r="F116" s="839"/>
      <c r="G116" s="839"/>
      <c r="H116" s="839"/>
      <c r="I116" s="839"/>
      <c r="J116" s="839"/>
      <c r="K116" s="839"/>
      <c r="L116" s="839"/>
      <c r="M116" s="839"/>
      <c r="N116" s="839"/>
      <c r="O116" s="839"/>
      <c r="P116" s="839"/>
      <c r="Q116" s="839"/>
      <c r="R116" s="839"/>
      <c r="S116" s="839"/>
      <c r="T116" s="839"/>
      <c r="U116" s="839"/>
      <c r="V116" s="839"/>
      <c r="W116" s="839"/>
      <c r="X116" s="839"/>
      <c r="Y116" s="839"/>
      <c r="Z116" s="840"/>
      <c r="AA116" s="779">
        <v>122</v>
      </c>
      <c r="AB116" s="780"/>
      <c r="AC116" s="780"/>
      <c r="AD116" s="780"/>
      <c r="AE116" s="781"/>
      <c r="AF116" s="782" t="s">
        <v>122</v>
      </c>
      <c r="AG116" s="780"/>
      <c r="AH116" s="780"/>
      <c r="AI116" s="780"/>
      <c r="AJ116" s="781"/>
      <c r="AK116" s="782">
        <v>28</v>
      </c>
      <c r="AL116" s="780"/>
      <c r="AM116" s="780"/>
      <c r="AN116" s="780"/>
      <c r="AO116" s="781"/>
      <c r="AP116" s="824">
        <v>0</v>
      </c>
      <c r="AQ116" s="825"/>
      <c r="AR116" s="825"/>
      <c r="AS116" s="825"/>
      <c r="AT116" s="826"/>
      <c r="AU116" s="932"/>
      <c r="AV116" s="933"/>
      <c r="AW116" s="933"/>
      <c r="AX116" s="933"/>
      <c r="AY116" s="933"/>
      <c r="AZ116" s="909" t="s">
        <v>435</v>
      </c>
      <c r="BA116" s="910"/>
      <c r="BB116" s="910"/>
      <c r="BC116" s="910"/>
      <c r="BD116" s="910"/>
      <c r="BE116" s="910"/>
      <c r="BF116" s="910"/>
      <c r="BG116" s="910"/>
      <c r="BH116" s="910"/>
      <c r="BI116" s="910"/>
      <c r="BJ116" s="910"/>
      <c r="BK116" s="910"/>
      <c r="BL116" s="910"/>
      <c r="BM116" s="910"/>
      <c r="BN116" s="910"/>
      <c r="BO116" s="910"/>
      <c r="BP116" s="911"/>
      <c r="BQ116" s="816" t="s">
        <v>122</v>
      </c>
      <c r="BR116" s="817"/>
      <c r="BS116" s="817"/>
      <c r="BT116" s="817"/>
      <c r="BU116" s="817"/>
      <c r="BV116" s="817" t="s">
        <v>122</v>
      </c>
      <c r="BW116" s="817"/>
      <c r="BX116" s="817"/>
      <c r="BY116" s="817"/>
      <c r="BZ116" s="817"/>
      <c r="CA116" s="817" t="s">
        <v>122</v>
      </c>
      <c r="CB116" s="817"/>
      <c r="CC116" s="817"/>
      <c r="CD116" s="817"/>
      <c r="CE116" s="817"/>
      <c r="CF116" s="875" t="s">
        <v>122</v>
      </c>
      <c r="CG116" s="876"/>
      <c r="CH116" s="876"/>
      <c r="CI116" s="876"/>
      <c r="CJ116" s="876"/>
      <c r="CK116" s="927"/>
      <c r="CL116" s="821"/>
      <c r="CM116" s="815" t="s">
        <v>436</v>
      </c>
      <c r="CN116" s="752"/>
      <c r="CO116" s="752"/>
      <c r="CP116" s="752"/>
      <c r="CQ116" s="752"/>
      <c r="CR116" s="752"/>
      <c r="CS116" s="752"/>
      <c r="CT116" s="752"/>
      <c r="CU116" s="752"/>
      <c r="CV116" s="752"/>
      <c r="CW116" s="752"/>
      <c r="CX116" s="752"/>
      <c r="CY116" s="752"/>
      <c r="CZ116" s="752"/>
      <c r="DA116" s="752"/>
      <c r="DB116" s="752"/>
      <c r="DC116" s="752"/>
      <c r="DD116" s="752"/>
      <c r="DE116" s="752"/>
      <c r="DF116" s="753"/>
      <c r="DG116" s="779" t="s">
        <v>122</v>
      </c>
      <c r="DH116" s="780"/>
      <c r="DI116" s="780"/>
      <c r="DJ116" s="780"/>
      <c r="DK116" s="781"/>
      <c r="DL116" s="782" t="s">
        <v>122</v>
      </c>
      <c r="DM116" s="780"/>
      <c r="DN116" s="780"/>
      <c r="DO116" s="780"/>
      <c r="DP116" s="781"/>
      <c r="DQ116" s="782" t="s">
        <v>122</v>
      </c>
      <c r="DR116" s="780"/>
      <c r="DS116" s="780"/>
      <c r="DT116" s="780"/>
      <c r="DU116" s="781"/>
      <c r="DV116" s="824" t="s">
        <v>122</v>
      </c>
      <c r="DW116" s="825"/>
      <c r="DX116" s="825"/>
      <c r="DY116" s="825"/>
      <c r="DZ116" s="826"/>
    </row>
    <row r="117" spans="1:130" s="230" customFormat="1" ht="26.25" customHeight="1" x14ac:dyDescent="0.15">
      <c r="A117" s="895" t="s">
        <v>178</v>
      </c>
      <c r="B117" s="896"/>
      <c r="C117" s="896"/>
      <c r="D117" s="896"/>
      <c r="E117" s="896"/>
      <c r="F117" s="896"/>
      <c r="G117" s="896"/>
      <c r="H117" s="896"/>
      <c r="I117" s="896"/>
      <c r="J117" s="896"/>
      <c r="K117" s="896"/>
      <c r="L117" s="896"/>
      <c r="M117" s="896"/>
      <c r="N117" s="896"/>
      <c r="O117" s="896"/>
      <c r="P117" s="896"/>
      <c r="Q117" s="896"/>
      <c r="R117" s="896"/>
      <c r="S117" s="896"/>
      <c r="T117" s="896"/>
      <c r="U117" s="896"/>
      <c r="V117" s="896"/>
      <c r="W117" s="896"/>
      <c r="X117" s="896"/>
      <c r="Y117" s="877" t="s">
        <v>437</v>
      </c>
      <c r="Z117" s="897"/>
      <c r="AA117" s="902">
        <v>485349</v>
      </c>
      <c r="AB117" s="903"/>
      <c r="AC117" s="903"/>
      <c r="AD117" s="903"/>
      <c r="AE117" s="904"/>
      <c r="AF117" s="905">
        <v>515121</v>
      </c>
      <c r="AG117" s="903"/>
      <c r="AH117" s="903"/>
      <c r="AI117" s="903"/>
      <c r="AJ117" s="904"/>
      <c r="AK117" s="905">
        <v>519379</v>
      </c>
      <c r="AL117" s="903"/>
      <c r="AM117" s="903"/>
      <c r="AN117" s="903"/>
      <c r="AO117" s="904"/>
      <c r="AP117" s="906"/>
      <c r="AQ117" s="907"/>
      <c r="AR117" s="907"/>
      <c r="AS117" s="907"/>
      <c r="AT117" s="908"/>
      <c r="AU117" s="932"/>
      <c r="AV117" s="933"/>
      <c r="AW117" s="933"/>
      <c r="AX117" s="933"/>
      <c r="AY117" s="933"/>
      <c r="AZ117" s="863" t="s">
        <v>438</v>
      </c>
      <c r="BA117" s="864"/>
      <c r="BB117" s="864"/>
      <c r="BC117" s="864"/>
      <c r="BD117" s="864"/>
      <c r="BE117" s="864"/>
      <c r="BF117" s="864"/>
      <c r="BG117" s="864"/>
      <c r="BH117" s="864"/>
      <c r="BI117" s="864"/>
      <c r="BJ117" s="864"/>
      <c r="BK117" s="864"/>
      <c r="BL117" s="864"/>
      <c r="BM117" s="864"/>
      <c r="BN117" s="864"/>
      <c r="BO117" s="864"/>
      <c r="BP117" s="865"/>
      <c r="BQ117" s="816" t="s">
        <v>122</v>
      </c>
      <c r="BR117" s="817"/>
      <c r="BS117" s="817"/>
      <c r="BT117" s="817"/>
      <c r="BU117" s="817"/>
      <c r="BV117" s="817" t="s">
        <v>122</v>
      </c>
      <c r="BW117" s="817"/>
      <c r="BX117" s="817"/>
      <c r="BY117" s="817"/>
      <c r="BZ117" s="817"/>
      <c r="CA117" s="817" t="s">
        <v>122</v>
      </c>
      <c r="CB117" s="817"/>
      <c r="CC117" s="817"/>
      <c r="CD117" s="817"/>
      <c r="CE117" s="817"/>
      <c r="CF117" s="875" t="s">
        <v>122</v>
      </c>
      <c r="CG117" s="876"/>
      <c r="CH117" s="876"/>
      <c r="CI117" s="876"/>
      <c r="CJ117" s="876"/>
      <c r="CK117" s="927"/>
      <c r="CL117" s="821"/>
      <c r="CM117" s="815" t="s">
        <v>439</v>
      </c>
      <c r="CN117" s="752"/>
      <c r="CO117" s="752"/>
      <c r="CP117" s="752"/>
      <c r="CQ117" s="752"/>
      <c r="CR117" s="752"/>
      <c r="CS117" s="752"/>
      <c r="CT117" s="752"/>
      <c r="CU117" s="752"/>
      <c r="CV117" s="752"/>
      <c r="CW117" s="752"/>
      <c r="CX117" s="752"/>
      <c r="CY117" s="752"/>
      <c r="CZ117" s="752"/>
      <c r="DA117" s="752"/>
      <c r="DB117" s="752"/>
      <c r="DC117" s="752"/>
      <c r="DD117" s="752"/>
      <c r="DE117" s="752"/>
      <c r="DF117" s="753"/>
      <c r="DG117" s="779" t="s">
        <v>122</v>
      </c>
      <c r="DH117" s="780"/>
      <c r="DI117" s="780"/>
      <c r="DJ117" s="780"/>
      <c r="DK117" s="781"/>
      <c r="DL117" s="782" t="s">
        <v>122</v>
      </c>
      <c r="DM117" s="780"/>
      <c r="DN117" s="780"/>
      <c r="DO117" s="780"/>
      <c r="DP117" s="781"/>
      <c r="DQ117" s="782" t="s">
        <v>122</v>
      </c>
      <c r="DR117" s="780"/>
      <c r="DS117" s="780"/>
      <c r="DT117" s="780"/>
      <c r="DU117" s="781"/>
      <c r="DV117" s="824" t="s">
        <v>122</v>
      </c>
      <c r="DW117" s="825"/>
      <c r="DX117" s="825"/>
      <c r="DY117" s="825"/>
      <c r="DZ117" s="826"/>
    </row>
    <row r="118" spans="1:130" s="230" customFormat="1" ht="26.25" customHeight="1" x14ac:dyDescent="0.15">
      <c r="A118" s="895" t="s">
        <v>413</v>
      </c>
      <c r="B118" s="896"/>
      <c r="C118" s="896"/>
      <c r="D118" s="896"/>
      <c r="E118" s="896"/>
      <c r="F118" s="896"/>
      <c r="G118" s="896"/>
      <c r="H118" s="896"/>
      <c r="I118" s="896"/>
      <c r="J118" s="896"/>
      <c r="K118" s="896"/>
      <c r="L118" s="896"/>
      <c r="M118" s="896"/>
      <c r="N118" s="896"/>
      <c r="O118" s="896"/>
      <c r="P118" s="896"/>
      <c r="Q118" s="896"/>
      <c r="R118" s="896"/>
      <c r="S118" s="896"/>
      <c r="T118" s="896"/>
      <c r="U118" s="896"/>
      <c r="V118" s="896"/>
      <c r="W118" s="896"/>
      <c r="X118" s="896"/>
      <c r="Y118" s="896"/>
      <c r="Z118" s="897"/>
      <c r="AA118" s="898" t="s">
        <v>410</v>
      </c>
      <c r="AB118" s="896"/>
      <c r="AC118" s="896"/>
      <c r="AD118" s="896"/>
      <c r="AE118" s="897"/>
      <c r="AF118" s="898" t="s">
        <v>411</v>
      </c>
      <c r="AG118" s="896"/>
      <c r="AH118" s="896"/>
      <c r="AI118" s="896"/>
      <c r="AJ118" s="897"/>
      <c r="AK118" s="898" t="s">
        <v>295</v>
      </c>
      <c r="AL118" s="896"/>
      <c r="AM118" s="896"/>
      <c r="AN118" s="896"/>
      <c r="AO118" s="897"/>
      <c r="AP118" s="899" t="s">
        <v>412</v>
      </c>
      <c r="AQ118" s="900"/>
      <c r="AR118" s="900"/>
      <c r="AS118" s="900"/>
      <c r="AT118" s="901"/>
      <c r="AU118" s="932"/>
      <c r="AV118" s="933"/>
      <c r="AW118" s="933"/>
      <c r="AX118" s="933"/>
      <c r="AY118" s="933"/>
      <c r="AZ118" s="838" t="s">
        <v>440</v>
      </c>
      <c r="BA118" s="839"/>
      <c r="BB118" s="839"/>
      <c r="BC118" s="839"/>
      <c r="BD118" s="839"/>
      <c r="BE118" s="839"/>
      <c r="BF118" s="839"/>
      <c r="BG118" s="839"/>
      <c r="BH118" s="839"/>
      <c r="BI118" s="839"/>
      <c r="BJ118" s="839"/>
      <c r="BK118" s="839"/>
      <c r="BL118" s="839"/>
      <c r="BM118" s="839"/>
      <c r="BN118" s="839"/>
      <c r="BO118" s="839"/>
      <c r="BP118" s="840"/>
      <c r="BQ118" s="879" t="s">
        <v>122</v>
      </c>
      <c r="BR118" s="845"/>
      <c r="BS118" s="845"/>
      <c r="BT118" s="845"/>
      <c r="BU118" s="845"/>
      <c r="BV118" s="845" t="s">
        <v>122</v>
      </c>
      <c r="BW118" s="845"/>
      <c r="BX118" s="845"/>
      <c r="BY118" s="845"/>
      <c r="BZ118" s="845"/>
      <c r="CA118" s="845" t="s">
        <v>122</v>
      </c>
      <c r="CB118" s="845"/>
      <c r="CC118" s="845"/>
      <c r="CD118" s="845"/>
      <c r="CE118" s="845"/>
      <c r="CF118" s="875" t="s">
        <v>122</v>
      </c>
      <c r="CG118" s="876"/>
      <c r="CH118" s="876"/>
      <c r="CI118" s="876"/>
      <c r="CJ118" s="876"/>
      <c r="CK118" s="927"/>
      <c r="CL118" s="821"/>
      <c r="CM118" s="815" t="s">
        <v>441</v>
      </c>
      <c r="CN118" s="752"/>
      <c r="CO118" s="752"/>
      <c r="CP118" s="752"/>
      <c r="CQ118" s="752"/>
      <c r="CR118" s="752"/>
      <c r="CS118" s="752"/>
      <c r="CT118" s="752"/>
      <c r="CU118" s="752"/>
      <c r="CV118" s="752"/>
      <c r="CW118" s="752"/>
      <c r="CX118" s="752"/>
      <c r="CY118" s="752"/>
      <c r="CZ118" s="752"/>
      <c r="DA118" s="752"/>
      <c r="DB118" s="752"/>
      <c r="DC118" s="752"/>
      <c r="DD118" s="752"/>
      <c r="DE118" s="752"/>
      <c r="DF118" s="753"/>
      <c r="DG118" s="779" t="s">
        <v>122</v>
      </c>
      <c r="DH118" s="780"/>
      <c r="DI118" s="780"/>
      <c r="DJ118" s="780"/>
      <c r="DK118" s="781"/>
      <c r="DL118" s="782" t="s">
        <v>122</v>
      </c>
      <c r="DM118" s="780"/>
      <c r="DN118" s="780"/>
      <c r="DO118" s="780"/>
      <c r="DP118" s="781"/>
      <c r="DQ118" s="782" t="s">
        <v>122</v>
      </c>
      <c r="DR118" s="780"/>
      <c r="DS118" s="780"/>
      <c r="DT118" s="780"/>
      <c r="DU118" s="781"/>
      <c r="DV118" s="824" t="s">
        <v>122</v>
      </c>
      <c r="DW118" s="825"/>
      <c r="DX118" s="825"/>
      <c r="DY118" s="825"/>
      <c r="DZ118" s="826"/>
    </row>
    <row r="119" spans="1:130" s="230" customFormat="1" ht="26.25" customHeight="1" x14ac:dyDescent="0.15">
      <c r="A119" s="818" t="s">
        <v>416</v>
      </c>
      <c r="B119" s="819"/>
      <c r="C119" s="860" t="s">
        <v>417</v>
      </c>
      <c r="D119" s="808"/>
      <c r="E119" s="808"/>
      <c r="F119" s="808"/>
      <c r="G119" s="808"/>
      <c r="H119" s="808"/>
      <c r="I119" s="808"/>
      <c r="J119" s="808"/>
      <c r="K119" s="808"/>
      <c r="L119" s="808"/>
      <c r="M119" s="808"/>
      <c r="N119" s="808"/>
      <c r="O119" s="808"/>
      <c r="P119" s="808"/>
      <c r="Q119" s="808"/>
      <c r="R119" s="808"/>
      <c r="S119" s="808"/>
      <c r="T119" s="808"/>
      <c r="U119" s="808"/>
      <c r="V119" s="808"/>
      <c r="W119" s="808"/>
      <c r="X119" s="808"/>
      <c r="Y119" s="808"/>
      <c r="Z119" s="809"/>
      <c r="AA119" s="888" t="s">
        <v>122</v>
      </c>
      <c r="AB119" s="889"/>
      <c r="AC119" s="889"/>
      <c r="AD119" s="889"/>
      <c r="AE119" s="890"/>
      <c r="AF119" s="891" t="s">
        <v>122</v>
      </c>
      <c r="AG119" s="889"/>
      <c r="AH119" s="889"/>
      <c r="AI119" s="889"/>
      <c r="AJ119" s="890"/>
      <c r="AK119" s="891" t="s">
        <v>122</v>
      </c>
      <c r="AL119" s="889"/>
      <c r="AM119" s="889"/>
      <c r="AN119" s="889"/>
      <c r="AO119" s="890"/>
      <c r="AP119" s="892" t="s">
        <v>122</v>
      </c>
      <c r="AQ119" s="893"/>
      <c r="AR119" s="893"/>
      <c r="AS119" s="893"/>
      <c r="AT119" s="894"/>
      <c r="AU119" s="934"/>
      <c r="AV119" s="935"/>
      <c r="AW119" s="935"/>
      <c r="AX119" s="935"/>
      <c r="AY119" s="935"/>
      <c r="AZ119" s="251" t="s">
        <v>178</v>
      </c>
      <c r="BA119" s="251"/>
      <c r="BB119" s="251"/>
      <c r="BC119" s="251"/>
      <c r="BD119" s="251"/>
      <c r="BE119" s="251"/>
      <c r="BF119" s="251"/>
      <c r="BG119" s="251"/>
      <c r="BH119" s="251"/>
      <c r="BI119" s="251"/>
      <c r="BJ119" s="251"/>
      <c r="BK119" s="251"/>
      <c r="BL119" s="251"/>
      <c r="BM119" s="251"/>
      <c r="BN119" s="251"/>
      <c r="BO119" s="877" t="s">
        <v>442</v>
      </c>
      <c r="BP119" s="878"/>
      <c r="BQ119" s="879">
        <v>4836618</v>
      </c>
      <c r="BR119" s="845"/>
      <c r="BS119" s="845"/>
      <c r="BT119" s="845"/>
      <c r="BU119" s="845"/>
      <c r="BV119" s="845">
        <v>4689613</v>
      </c>
      <c r="BW119" s="845"/>
      <c r="BX119" s="845"/>
      <c r="BY119" s="845"/>
      <c r="BZ119" s="845"/>
      <c r="CA119" s="845">
        <v>4720102</v>
      </c>
      <c r="CB119" s="845"/>
      <c r="CC119" s="845"/>
      <c r="CD119" s="845"/>
      <c r="CE119" s="845"/>
      <c r="CF119" s="748"/>
      <c r="CG119" s="749"/>
      <c r="CH119" s="749"/>
      <c r="CI119" s="749"/>
      <c r="CJ119" s="834"/>
      <c r="CK119" s="928"/>
      <c r="CL119" s="823"/>
      <c r="CM119" s="838" t="s">
        <v>443</v>
      </c>
      <c r="CN119" s="839"/>
      <c r="CO119" s="839"/>
      <c r="CP119" s="839"/>
      <c r="CQ119" s="839"/>
      <c r="CR119" s="839"/>
      <c r="CS119" s="839"/>
      <c r="CT119" s="839"/>
      <c r="CU119" s="839"/>
      <c r="CV119" s="839"/>
      <c r="CW119" s="839"/>
      <c r="CX119" s="839"/>
      <c r="CY119" s="839"/>
      <c r="CZ119" s="839"/>
      <c r="DA119" s="839"/>
      <c r="DB119" s="839"/>
      <c r="DC119" s="839"/>
      <c r="DD119" s="839"/>
      <c r="DE119" s="839"/>
      <c r="DF119" s="840"/>
      <c r="DG119" s="763" t="s">
        <v>122</v>
      </c>
      <c r="DH119" s="764"/>
      <c r="DI119" s="764"/>
      <c r="DJ119" s="764"/>
      <c r="DK119" s="765"/>
      <c r="DL119" s="766" t="s">
        <v>122</v>
      </c>
      <c r="DM119" s="764"/>
      <c r="DN119" s="764"/>
      <c r="DO119" s="764"/>
      <c r="DP119" s="765"/>
      <c r="DQ119" s="766" t="s">
        <v>122</v>
      </c>
      <c r="DR119" s="764"/>
      <c r="DS119" s="764"/>
      <c r="DT119" s="764"/>
      <c r="DU119" s="765"/>
      <c r="DV119" s="848" t="s">
        <v>122</v>
      </c>
      <c r="DW119" s="849"/>
      <c r="DX119" s="849"/>
      <c r="DY119" s="849"/>
      <c r="DZ119" s="850"/>
    </row>
    <row r="120" spans="1:130" s="230" customFormat="1" ht="26.25" customHeight="1" x14ac:dyDescent="0.15">
      <c r="A120" s="820"/>
      <c r="B120" s="821"/>
      <c r="C120" s="815" t="s">
        <v>420</v>
      </c>
      <c r="D120" s="752"/>
      <c r="E120" s="752"/>
      <c r="F120" s="752"/>
      <c r="G120" s="752"/>
      <c r="H120" s="752"/>
      <c r="I120" s="752"/>
      <c r="J120" s="752"/>
      <c r="K120" s="752"/>
      <c r="L120" s="752"/>
      <c r="M120" s="752"/>
      <c r="N120" s="752"/>
      <c r="O120" s="752"/>
      <c r="P120" s="752"/>
      <c r="Q120" s="752"/>
      <c r="R120" s="752"/>
      <c r="S120" s="752"/>
      <c r="T120" s="752"/>
      <c r="U120" s="752"/>
      <c r="V120" s="752"/>
      <c r="W120" s="752"/>
      <c r="X120" s="752"/>
      <c r="Y120" s="752"/>
      <c r="Z120" s="753"/>
      <c r="AA120" s="779" t="s">
        <v>122</v>
      </c>
      <c r="AB120" s="780"/>
      <c r="AC120" s="780"/>
      <c r="AD120" s="780"/>
      <c r="AE120" s="781"/>
      <c r="AF120" s="782" t="s">
        <v>122</v>
      </c>
      <c r="AG120" s="780"/>
      <c r="AH120" s="780"/>
      <c r="AI120" s="780"/>
      <c r="AJ120" s="781"/>
      <c r="AK120" s="782" t="s">
        <v>122</v>
      </c>
      <c r="AL120" s="780"/>
      <c r="AM120" s="780"/>
      <c r="AN120" s="780"/>
      <c r="AO120" s="781"/>
      <c r="AP120" s="824" t="s">
        <v>122</v>
      </c>
      <c r="AQ120" s="825"/>
      <c r="AR120" s="825"/>
      <c r="AS120" s="825"/>
      <c r="AT120" s="826"/>
      <c r="AU120" s="880" t="s">
        <v>444</v>
      </c>
      <c r="AV120" s="881"/>
      <c r="AW120" s="881"/>
      <c r="AX120" s="881"/>
      <c r="AY120" s="882"/>
      <c r="AZ120" s="860" t="s">
        <v>445</v>
      </c>
      <c r="BA120" s="808"/>
      <c r="BB120" s="808"/>
      <c r="BC120" s="808"/>
      <c r="BD120" s="808"/>
      <c r="BE120" s="808"/>
      <c r="BF120" s="808"/>
      <c r="BG120" s="808"/>
      <c r="BH120" s="808"/>
      <c r="BI120" s="808"/>
      <c r="BJ120" s="808"/>
      <c r="BK120" s="808"/>
      <c r="BL120" s="808"/>
      <c r="BM120" s="808"/>
      <c r="BN120" s="808"/>
      <c r="BO120" s="808"/>
      <c r="BP120" s="809"/>
      <c r="BQ120" s="861">
        <v>2396369</v>
      </c>
      <c r="BR120" s="842"/>
      <c r="BS120" s="842"/>
      <c r="BT120" s="842"/>
      <c r="BU120" s="842"/>
      <c r="BV120" s="842">
        <v>2787553</v>
      </c>
      <c r="BW120" s="842"/>
      <c r="BX120" s="842"/>
      <c r="BY120" s="842"/>
      <c r="BZ120" s="842"/>
      <c r="CA120" s="842">
        <v>3050232</v>
      </c>
      <c r="CB120" s="842"/>
      <c r="CC120" s="842"/>
      <c r="CD120" s="842"/>
      <c r="CE120" s="842"/>
      <c r="CF120" s="866">
        <v>188.4</v>
      </c>
      <c r="CG120" s="867"/>
      <c r="CH120" s="867"/>
      <c r="CI120" s="867"/>
      <c r="CJ120" s="867"/>
      <c r="CK120" s="868" t="s">
        <v>446</v>
      </c>
      <c r="CL120" s="852"/>
      <c r="CM120" s="852"/>
      <c r="CN120" s="852"/>
      <c r="CO120" s="853"/>
      <c r="CP120" s="872" t="s">
        <v>394</v>
      </c>
      <c r="CQ120" s="873"/>
      <c r="CR120" s="873"/>
      <c r="CS120" s="873"/>
      <c r="CT120" s="873"/>
      <c r="CU120" s="873"/>
      <c r="CV120" s="873"/>
      <c r="CW120" s="873"/>
      <c r="CX120" s="873"/>
      <c r="CY120" s="873"/>
      <c r="CZ120" s="873"/>
      <c r="DA120" s="873"/>
      <c r="DB120" s="873"/>
      <c r="DC120" s="873"/>
      <c r="DD120" s="873"/>
      <c r="DE120" s="873"/>
      <c r="DF120" s="874"/>
      <c r="DG120" s="861">
        <v>196298</v>
      </c>
      <c r="DH120" s="842"/>
      <c r="DI120" s="842"/>
      <c r="DJ120" s="842"/>
      <c r="DK120" s="842"/>
      <c r="DL120" s="842">
        <v>260308</v>
      </c>
      <c r="DM120" s="842"/>
      <c r="DN120" s="842"/>
      <c r="DO120" s="842"/>
      <c r="DP120" s="842"/>
      <c r="DQ120" s="842">
        <v>367587</v>
      </c>
      <c r="DR120" s="842"/>
      <c r="DS120" s="842"/>
      <c r="DT120" s="842"/>
      <c r="DU120" s="842"/>
      <c r="DV120" s="843">
        <v>22.7</v>
      </c>
      <c r="DW120" s="843"/>
      <c r="DX120" s="843"/>
      <c r="DY120" s="843"/>
      <c r="DZ120" s="844"/>
    </row>
    <row r="121" spans="1:130" s="230" customFormat="1" ht="26.25" customHeight="1" x14ac:dyDescent="0.15">
      <c r="A121" s="820"/>
      <c r="B121" s="821"/>
      <c r="C121" s="863" t="s">
        <v>447</v>
      </c>
      <c r="D121" s="864"/>
      <c r="E121" s="864"/>
      <c r="F121" s="864"/>
      <c r="G121" s="864"/>
      <c r="H121" s="864"/>
      <c r="I121" s="864"/>
      <c r="J121" s="864"/>
      <c r="K121" s="864"/>
      <c r="L121" s="864"/>
      <c r="M121" s="864"/>
      <c r="N121" s="864"/>
      <c r="O121" s="864"/>
      <c r="P121" s="864"/>
      <c r="Q121" s="864"/>
      <c r="R121" s="864"/>
      <c r="S121" s="864"/>
      <c r="T121" s="864"/>
      <c r="U121" s="864"/>
      <c r="V121" s="864"/>
      <c r="W121" s="864"/>
      <c r="X121" s="864"/>
      <c r="Y121" s="864"/>
      <c r="Z121" s="865"/>
      <c r="AA121" s="779" t="s">
        <v>122</v>
      </c>
      <c r="AB121" s="780"/>
      <c r="AC121" s="780"/>
      <c r="AD121" s="780"/>
      <c r="AE121" s="781"/>
      <c r="AF121" s="782" t="s">
        <v>122</v>
      </c>
      <c r="AG121" s="780"/>
      <c r="AH121" s="780"/>
      <c r="AI121" s="780"/>
      <c r="AJ121" s="781"/>
      <c r="AK121" s="782" t="s">
        <v>122</v>
      </c>
      <c r="AL121" s="780"/>
      <c r="AM121" s="780"/>
      <c r="AN121" s="780"/>
      <c r="AO121" s="781"/>
      <c r="AP121" s="824" t="s">
        <v>122</v>
      </c>
      <c r="AQ121" s="825"/>
      <c r="AR121" s="825"/>
      <c r="AS121" s="825"/>
      <c r="AT121" s="826"/>
      <c r="AU121" s="883"/>
      <c r="AV121" s="884"/>
      <c r="AW121" s="884"/>
      <c r="AX121" s="884"/>
      <c r="AY121" s="885"/>
      <c r="AZ121" s="815" t="s">
        <v>448</v>
      </c>
      <c r="BA121" s="752"/>
      <c r="BB121" s="752"/>
      <c r="BC121" s="752"/>
      <c r="BD121" s="752"/>
      <c r="BE121" s="752"/>
      <c r="BF121" s="752"/>
      <c r="BG121" s="752"/>
      <c r="BH121" s="752"/>
      <c r="BI121" s="752"/>
      <c r="BJ121" s="752"/>
      <c r="BK121" s="752"/>
      <c r="BL121" s="752"/>
      <c r="BM121" s="752"/>
      <c r="BN121" s="752"/>
      <c r="BO121" s="752"/>
      <c r="BP121" s="753"/>
      <c r="BQ121" s="816">
        <v>113354</v>
      </c>
      <c r="BR121" s="817"/>
      <c r="BS121" s="817"/>
      <c r="BT121" s="817"/>
      <c r="BU121" s="817"/>
      <c r="BV121" s="817">
        <v>90202</v>
      </c>
      <c r="BW121" s="817"/>
      <c r="BX121" s="817"/>
      <c r="BY121" s="817"/>
      <c r="BZ121" s="817"/>
      <c r="CA121" s="817">
        <v>67100</v>
      </c>
      <c r="CB121" s="817"/>
      <c r="CC121" s="817"/>
      <c r="CD121" s="817"/>
      <c r="CE121" s="817"/>
      <c r="CF121" s="875">
        <v>4.0999999999999996</v>
      </c>
      <c r="CG121" s="876"/>
      <c r="CH121" s="876"/>
      <c r="CI121" s="876"/>
      <c r="CJ121" s="876"/>
      <c r="CK121" s="869"/>
      <c r="CL121" s="855"/>
      <c r="CM121" s="855"/>
      <c r="CN121" s="855"/>
      <c r="CO121" s="856"/>
      <c r="CP121" s="835" t="s">
        <v>392</v>
      </c>
      <c r="CQ121" s="836"/>
      <c r="CR121" s="836"/>
      <c r="CS121" s="836"/>
      <c r="CT121" s="836"/>
      <c r="CU121" s="836"/>
      <c r="CV121" s="836"/>
      <c r="CW121" s="836"/>
      <c r="CX121" s="836"/>
      <c r="CY121" s="836"/>
      <c r="CZ121" s="836"/>
      <c r="DA121" s="836"/>
      <c r="DB121" s="836"/>
      <c r="DC121" s="836"/>
      <c r="DD121" s="836"/>
      <c r="DE121" s="836"/>
      <c r="DF121" s="837"/>
      <c r="DG121" s="816">
        <v>17312</v>
      </c>
      <c r="DH121" s="817"/>
      <c r="DI121" s="817"/>
      <c r="DJ121" s="817"/>
      <c r="DK121" s="817"/>
      <c r="DL121" s="817">
        <v>19408</v>
      </c>
      <c r="DM121" s="817"/>
      <c r="DN121" s="817"/>
      <c r="DO121" s="817"/>
      <c r="DP121" s="817"/>
      <c r="DQ121" s="817">
        <v>38003</v>
      </c>
      <c r="DR121" s="817"/>
      <c r="DS121" s="817"/>
      <c r="DT121" s="817"/>
      <c r="DU121" s="817"/>
      <c r="DV121" s="794">
        <v>2.2999999999999998</v>
      </c>
      <c r="DW121" s="794"/>
      <c r="DX121" s="794"/>
      <c r="DY121" s="794"/>
      <c r="DZ121" s="795"/>
    </row>
    <row r="122" spans="1:130" s="230" customFormat="1" ht="26.25" customHeight="1" x14ac:dyDescent="0.15">
      <c r="A122" s="820"/>
      <c r="B122" s="821"/>
      <c r="C122" s="815" t="s">
        <v>430</v>
      </c>
      <c r="D122" s="752"/>
      <c r="E122" s="752"/>
      <c r="F122" s="752"/>
      <c r="G122" s="752"/>
      <c r="H122" s="752"/>
      <c r="I122" s="752"/>
      <c r="J122" s="752"/>
      <c r="K122" s="752"/>
      <c r="L122" s="752"/>
      <c r="M122" s="752"/>
      <c r="N122" s="752"/>
      <c r="O122" s="752"/>
      <c r="P122" s="752"/>
      <c r="Q122" s="752"/>
      <c r="R122" s="752"/>
      <c r="S122" s="752"/>
      <c r="T122" s="752"/>
      <c r="U122" s="752"/>
      <c r="V122" s="752"/>
      <c r="W122" s="752"/>
      <c r="X122" s="752"/>
      <c r="Y122" s="752"/>
      <c r="Z122" s="753"/>
      <c r="AA122" s="779" t="s">
        <v>122</v>
      </c>
      <c r="AB122" s="780"/>
      <c r="AC122" s="780"/>
      <c r="AD122" s="780"/>
      <c r="AE122" s="781"/>
      <c r="AF122" s="782" t="s">
        <v>122</v>
      </c>
      <c r="AG122" s="780"/>
      <c r="AH122" s="780"/>
      <c r="AI122" s="780"/>
      <c r="AJ122" s="781"/>
      <c r="AK122" s="782" t="s">
        <v>122</v>
      </c>
      <c r="AL122" s="780"/>
      <c r="AM122" s="780"/>
      <c r="AN122" s="780"/>
      <c r="AO122" s="781"/>
      <c r="AP122" s="824" t="s">
        <v>122</v>
      </c>
      <c r="AQ122" s="825"/>
      <c r="AR122" s="825"/>
      <c r="AS122" s="825"/>
      <c r="AT122" s="826"/>
      <c r="AU122" s="883"/>
      <c r="AV122" s="884"/>
      <c r="AW122" s="884"/>
      <c r="AX122" s="884"/>
      <c r="AY122" s="885"/>
      <c r="AZ122" s="838" t="s">
        <v>449</v>
      </c>
      <c r="BA122" s="839"/>
      <c r="BB122" s="839"/>
      <c r="BC122" s="839"/>
      <c r="BD122" s="839"/>
      <c r="BE122" s="839"/>
      <c r="BF122" s="839"/>
      <c r="BG122" s="839"/>
      <c r="BH122" s="839"/>
      <c r="BI122" s="839"/>
      <c r="BJ122" s="839"/>
      <c r="BK122" s="839"/>
      <c r="BL122" s="839"/>
      <c r="BM122" s="839"/>
      <c r="BN122" s="839"/>
      <c r="BO122" s="839"/>
      <c r="BP122" s="840"/>
      <c r="BQ122" s="879">
        <v>3591993</v>
      </c>
      <c r="BR122" s="845"/>
      <c r="BS122" s="845"/>
      <c r="BT122" s="845"/>
      <c r="BU122" s="845"/>
      <c r="BV122" s="845">
        <v>3515008</v>
      </c>
      <c r="BW122" s="845"/>
      <c r="BX122" s="845"/>
      <c r="BY122" s="845"/>
      <c r="BZ122" s="845"/>
      <c r="CA122" s="845">
        <v>3599342</v>
      </c>
      <c r="CB122" s="845"/>
      <c r="CC122" s="845"/>
      <c r="CD122" s="845"/>
      <c r="CE122" s="845"/>
      <c r="CF122" s="846">
        <v>222.3</v>
      </c>
      <c r="CG122" s="847"/>
      <c r="CH122" s="847"/>
      <c r="CI122" s="847"/>
      <c r="CJ122" s="847"/>
      <c r="CK122" s="869"/>
      <c r="CL122" s="855"/>
      <c r="CM122" s="855"/>
      <c r="CN122" s="855"/>
      <c r="CO122" s="856"/>
      <c r="CP122" s="835" t="s">
        <v>390</v>
      </c>
      <c r="CQ122" s="836"/>
      <c r="CR122" s="836"/>
      <c r="CS122" s="836"/>
      <c r="CT122" s="836"/>
      <c r="CU122" s="836"/>
      <c r="CV122" s="836"/>
      <c r="CW122" s="836"/>
      <c r="CX122" s="836"/>
      <c r="CY122" s="836"/>
      <c r="CZ122" s="836"/>
      <c r="DA122" s="836"/>
      <c r="DB122" s="836"/>
      <c r="DC122" s="836"/>
      <c r="DD122" s="836"/>
      <c r="DE122" s="836"/>
      <c r="DF122" s="837"/>
      <c r="DG122" s="816" t="s">
        <v>122</v>
      </c>
      <c r="DH122" s="817"/>
      <c r="DI122" s="817"/>
      <c r="DJ122" s="817"/>
      <c r="DK122" s="817"/>
      <c r="DL122" s="817" t="s">
        <v>122</v>
      </c>
      <c r="DM122" s="817"/>
      <c r="DN122" s="817"/>
      <c r="DO122" s="817"/>
      <c r="DP122" s="817"/>
      <c r="DQ122" s="817" t="s">
        <v>122</v>
      </c>
      <c r="DR122" s="817"/>
      <c r="DS122" s="817"/>
      <c r="DT122" s="817"/>
      <c r="DU122" s="817"/>
      <c r="DV122" s="794" t="s">
        <v>122</v>
      </c>
      <c r="DW122" s="794"/>
      <c r="DX122" s="794"/>
      <c r="DY122" s="794"/>
      <c r="DZ122" s="795"/>
    </row>
    <row r="123" spans="1:130" s="230" customFormat="1" ht="26.25" customHeight="1" x14ac:dyDescent="0.15">
      <c r="A123" s="820"/>
      <c r="B123" s="821"/>
      <c r="C123" s="815" t="s">
        <v>436</v>
      </c>
      <c r="D123" s="752"/>
      <c r="E123" s="752"/>
      <c r="F123" s="752"/>
      <c r="G123" s="752"/>
      <c r="H123" s="752"/>
      <c r="I123" s="752"/>
      <c r="J123" s="752"/>
      <c r="K123" s="752"/>
      <c r="L123" s="752"/>
      <c r="M123" s="752"/>
      <c r="N123" s="752"/>
      <c r="O123" s="752"/>
      <c r="P123" s="752"/>
      <c r="Q123" s="752"/>
      <c r="R123" s="752"/>
      <c r="S123" s="752"/>
      <c r="T123" s="752"/>
      <c r="U123" s="752"/>
      <c r="V123" s="752"/>
      <c r="W123" s="752"/>
      <c r="X123" s="752"/>
      <c r="Y123" s="752"/>
      <c r="Z123" s="753"/>
      <c r="AA123" s="779" t="s">
        <v>122</v>
      </c>
      <c r="AB123" s="780"/>
      <c r="AC123" s="780"/>
      <c r="AD123" s="780"/>
      <c r="AE123" s="781"/>
      <c r="AF123" s="782" t="s">
        <v>122</v>
      </c>
      <c r="AG123" s="780"/>
      <c r="AH123" s="780"/>
      <c r="AI123" s="780"/>
      <c r="AJ123" s="781"/>
      <c r="AK123" s="782" t="s">
        <v>122</v>
      </c>
      <c r="AL123" s="780"/>
      <c r="AM123" s="780"/>
      <c r="AN123" s="780"/>
      <c r="AO123" s="781"/>
      <c r="AP123" s="824" t="s">
        <v>122</v>
      </c>
      <c r="AQ123" s="825"/>
      <c r="AR123" s="825"/>
      <c r="AS123" s="825"/>
      <c r="AT123" s="826"/>
      <c r="AU123" s="886"/>
      <c r="AV123" s="887"/>
      <c r="AW123" s="887"/>
      <c r="AX123" s="887"/>
      <c r="AY123" s="887"/>
      <c r="AZ123" s="251" t="s">
        <v>178</v>
      </c>
      <c r="BA123" s="251"/>
      <c r="BB123" s="251"/>
      <c r="BC123" s="251"/>
      <c r="BD123" s="251"/>
      <c r="BE123" s="251"/>
      <c r="BF123" s="251"/>
      <c r="BG123" s="251"/>
      <c r="BH123" s="251"/>
      <c r="BI123" s="251"/>
      <c r="BJ123" s="251"/>
      <c r="BK123" s="251"/>
      <c r="BL123" s="251"/>
      <c r="BM123" s="251"/>
      <c r="BN123" s="251"/>
      <c r="BO123" s="877" t="s">
        <v>450</v>
      </c>
      <c r="BP123" s="878"/>
      <c r="BQ123" s="832">
        <v>6101716</v>
      </c>
      <c r="BR123" s="833"/>
      <c r="BS123" s="833"/>
      <c r="BT123" s="833"/>
      <c r="BU123" s="833"/>
      <c r="BV123" s="833">
        <v>6392763</v>
      </c>
      <c r="BW123" s="833"/>
      <c r="BX123" s="833"/>
      <c r="BY123" s="833"/>
      <c r="BZ123" s="833"/>
      <c r="CA123" s="833">
        <v>6716674</v>
      </c>
      <c r="CB123" s="833"/>
      <c r="CC123" s="833"/>
      <c r="CD123" s="833"/>
      <c r="CE123" s="833"/>
      <c r="CF123" s="748"/>
      <c r="CG123" s="749"/>
      <c r="CH123" s="749"/>
      <c r="CI123" s="749"/>
      <c r="CJ123" s="834"/>
      <c r="CK123" s="869"/>
      <c r="CL123" s="855"/>
      <c r="CM123" s="855"/>
      <c r="CN123" s="855"/>
      <c r="CO123" s="856"/>
      <c r="CP123" s="835" t="s">
        <v>391</v>
      </c>
      <c r="CQ123" s="836"/>
      <c r="CR123" s="836"/>
      <c r="CS123" s="836"/>
      <c r="CT123" s="836"/>
      <c r="CU123" s="836"/>
      <c r="CV123" s="836"/>
      <c r="CW123" s="836"/>
      <c r="CX123" s="836"/>
      <c r="CY123" s="836"/>
      <c r="CZ123" s="836"/>
      <c r="DA123" s="836"/>
      <c r="DB123" s="836"/>
      <c r="DC123" s="836"/>
      <c r="DD123" s="836"/>
      <c r="DE123" s="836"/>
      <c r="DF123" s="837"/>
      <c r="DG123" s="779" t="s">
        <v>122</v>
      </c>
      <c r="DH123" s="780"/>
      <c r="DI123" s="780"/>
      <c r="DJ123" s="780"/>
      <c r="DK123" s="781"/>
      <c r="DL123" s="782" t="s">
        <v>122</v>
      </c>
      <c r="DM123" s="780"/>
      <c r="DN123" s="780"/>
      <c r="DO123" s="780"/>
      <c r="DP123" s="781"/>
      <c r="DQ123" s="782" t="s">
        <v>122</v>
      </c>
      <c r="DR123" s="780"/>
      <c r="DS123" s="780"/>
      <c r="DT123" s="780"/>
      <c r="DU123" s="781"/>
      <c r="DV123" s="824" t="s">
        <v>122</v>
      </c>
      <c r="DW123" s="825"/>
      <c r="DX123" s="825"/>
      <c r="DY123" s="825"/>
      <c r="DZ123" s="826"/>
    </row>
    <row r="124" spans="1:130" s="230" customFormat="1" ht="26.25" customHeight="1" thickBot="1" x14ac:dyDescent="0.2">
      <c r="A124" s="820"/>
      <c r="B124" s="821"/>
      <c r="C124" s="815" t="s">
        <v>439</v>
      </c>
      <c r="D124" s="752"/>
      <c r="E124" s="752"/>
      <c r="F124" s="752"/>
      <c r="G124" s="752"/>
      <c r="H124" s="752"/>
      <c r="I124" s="752"/>
      <c r="J124" s="752"/>
      <c r="K124" s="752"/>
      <c r="L124" s="752"/>
      <c r="M124" s="752"/>
      <c r="N124" s="752"/>
      <c r="O124" s="752"/>
      <c r="P124" s="752"/>
      <c r="Q124" s="752"/>
      <c r="R124" s="752"/>
      <c r="S124" s="752"/>
      <c r="T124" s="752"/>
      <c r="U124" s="752"/>
      <c r="V124" s="752"/>
      <c r="W124" s="752"/>
      <c r="X124" s="752"/>
      <c r="Y124" s="752"/>
      <c r="Z124" s="753"/>
      <c r="AA124" s="779" t="s">
        <v>122</v>
      </c>
      <c r="AB124" s="780"/>
      <c r="AC124" s="780"/>
      <c r="AD124" s="780"/>
      <c r="AE124" s="781"/>
      <c r="AF124" s="782" t="s">
        <v>122</v>
      </c>
      <c r="AG124" s="780"/>
      <c r="AH124" s="780"/>
      <c r="AI124" s="780"/>
      <c r="AJ124" s="781"/>
      <c r="AK124" s="782" t="s">
        <v>122</v>
      </c>
      <c r="AL124" s="780"/>
      <c r="AM124" s="780"/>
      <c r="AN124" s="780"/>
      <c r="AO124" s="781"/>
      <c r="AP124" s="824" t="s">
        <v>122</v>
      </c>
      <c r="AQ124" s="825"/>
      <c r="AR124" s="825"/>
      <c r="AS124" s="825"/>
      <c r="AT124" s="826"/>
      <c r="AU124" s="827" t="s">
        <v>451</v>
      </c>
      <c r="AV124" s="828"/>
      <c r="AW124" s="828"/>
      <c r="AX124" s="828"/>
      <c r="AY124" s="828"/>
      <c r="AZ124" s="828"/>
      <c r="BA124" s="828"/>
      <c r="BB124" s="828"/>
      <c r="BC124" s="828"/>
      <c r="BD124" s="828"/>
      <c r="BE124" s="828"/>
      <c r="BF124" s="828"/>
      <c r="BG124" s="828"/>
      <c r="BH124" s="828"/>
      <c r="BI124" s="828"/>
      <c r="BJ124" s="828"/>
      <c r="BK124" s="828"/>
      <c r="BL124" s="828"/>
      <c r="BM124" s="828"/>
      <c r="BN124" s="828"/>
      <c r="BO124" s="828"/>
      <c r="BP124" s="829"/>
      <c r="BQ124" s="830" t="s">
        <v>122</v>
      </c>
      <c r="BR124" s="831"/>
      <c r="BS124" s="831"/>
      <c r="BT124" s="831"/>
      <c r="BU124" s="831"/>
      <c r="BV124" s="831" t="s">
        <v>122</v>
      </c>
      <c r="BW124" s="831"/>
      <c r="BX124" s="831"/>
      <c r="BY124" s="831"/>
      <c r="BZ124" s="831"/>
      <c r="CA124" s="831" t="s">
        <v>122</v>
      </c>
      <c r="CB124" s="831"/>
      <c r="CC124" s="831"/>
      <c r="CD124" s="831"/>
      <c r="CE124" s="831"/>
      <c r="CF124" s="726"/>
      <c r="CG124" s="727"/>
      <c r="CH124" s="727"/>
      <c r="CI124" s="727"/>
      <c r="CJ124" s="862"/>
      <c r="CK124" s="870"/>
      <c r="CL124" s="870"/>
      <c r="CM124" s="870"/>
      <c r="CN124" s="870"/>
      <c r="CO124" s="871"/>
      <c r="CP124" s="835" t="s">
        <v>452</v>
      </c>
      <c r="CQ124" s="836"/>
      <c r="CR124" s="836"/>
      <c r="CS124" s="836"/>
      <c r="CT124" s="836"/>
      <c r="CU124" s="836"/>
      <c r="CV124" s="836"/>
      <c r="CW124" s="836"/>
      <c r="CX124" s="836"/>
      <c r="CY124" s="836"/>
      <c r="CZ124" s="836"/>
      <c r="DA124" s="836"/>
      <c r="DB124" s="836"/>
      <c r="DC124" s="836"/>
      <c r="DD124" s="836"/>
      <c r="DE124" s="836"/>
      <c r="DF124" s="837"/>
      <c r="DG124" s="763" t="s">
        <v>122</v>
      </c>
      <c r="DH124" s="764"/>
      <c r="DI124" s="764"/>
      <c r="DJ124" s="764"/>
      <c r="DK124" s="765"/>
      <c r="DL124" s="766" t="s">
        <v>122</v>
      </c>
      <c r="DM124" s="764"/>
      <c r="DN124" s="764"/>
      <c r="DO124" s="764"/>
      <c r="DP124" s="765"/>
      <c r="DQ124" s="766" t="s">
        <v>122</v>
      </c>
      <c r="DR124" s="764"/>
      <c r="DS124" s="764"/>
      <c r="DT124" s="764"/>
      <c r="DU124" s="765"/>
      <c r="DV124" s="848" t="s">
        <v>122</v>
      </c>
      <c r="DW124" s="849"/>
      <c r="DX124" s="849"/>
      <c r="DY124" s="849"/>
      <c r="DZ124" s="850"/>
    </row>
    <row r="125" spans="1:130" s="230" customFormat="1" ht="26.25" customHeight="1" x14ac:dyDescent="0.15">
      <c r="A125" s="820"/>
      <c r="B125" s="821"/>
      <c r="C125" s="815" t="s">
        <v>441</v>
      </c>
      <c r="D125" s="752"/>
      <c r="E125" s="752"/>
      <c r="F125" s="752"/>
      <c r="G125" s="752"/>
      <c r="H125" s="752"/>
      <c r="I125" s="752"/>
      <c r="J125" s="752"/>
      <c r="K125" s="752"/>
      <c r="L125" s="752"/>
      <c r="M125" s="752"/>
      <c r="N125" s="752"/>
      <c r="O125" s="752"/>
      <c r="P125" s="752"/>
      <c r="Q125" s="752"/>
      <c r="R125" s="752"/>
      <c r="S125" s="752"/>
      <c r="T125" s="752"/>
      <c r="U125" s="752"/>
      <c r="V125" s="752"/>
      <c r="W125" s="752"/>
      <c r="X125" s="752"/>
      <c r="Y125" s="752"/>
      <c r="Z125" s="753"/>
      <c r="AA125" s="779" t="s">
        <v>122</v>
      </c>
      <c r="AB125" s="780"/>
      <c r="AC125" s="780"/>
      <c r="AD125" s="780"/>
      <c r="AE125" s="781"/>
      <c r="AF125" s="782" t="s">
        <v>122</v>
      </c>
      <c r="AG125" s="780"/>
      <c r="AH125" s="780"/>
      <c r="AI125" s="780"/>
      <c r="AJ125" s="781"/>
      <c r="AK125" s="782" t="s">
        <v>122</v>
      </c>
      <c r="AL125" s="780"/>
      <c r="AM125" s="780"/>
      <c r="AN125" s="780"/>
      <c r="AO125" s="781"/>
      <c r="AP125" s="824" t="s">
        <v>122</v>
      </c>
      <c r="AQ125" s="825"/>
      <c r="AR125" s="825"/>
      <c r="AS125" s="825"/>
      <c r="AT125" s="826"/>
      <c r="AU125" s="252"/>
      <c r="AV125" s="253"/>
      <c r="AW125" s="253"/>
      <c r="AX125" s="253"/>
      <c r="AY125" s="253"/>
      <c r="AZ125" s="253"/>
      <c r="BA125" s="253"/>
      <c r="BB125" s="253"/>
      <c r="BC125" s="253"/>
      <c r="BD125" s="253"/>
      <c r="BE125" s="253"/>
      <c r="BF125" s="253"/>
      <c r="BG125" s="253"/>
      <c r="BH125" s="253"/>
      <c r="BI125" s="253"/>
      <c r="BJ125" s="253"/>
      <c r="BK125" s="253"/>
      <c r="BL125" s="253"/>
      <c r="BM125" s="253"/>
      <c r="BN125" s="253"/>
      <c r="BO125" s="253"/>
      <c r="BP125" s="253"/>
      <c r="BQ125" s="232"/>
      <c r="BR125" s="232"/>
      <c r="BS125" s="232"/>
      <c r="BT125" s="232"/>
      <c r="BU125" s="232"/>
      <c r="BV125" s="232"/>
      <c r="BW125" s="232"/>
      <c r="BX125" s="232"/>
      <c r="BY125" s="232"/>
      <c r="BZ125" s="232"/>
      <c r="CA125" s="232"/>
      <c r="CB125" s="232"/>
      <c r="CC125" s="232"/>
      <c r="CD125" s="232"/>
      <c r="CE125" s="232"/>
      <c r="CF125" s="232"/>
      <c r="CG125" s="232"/>
      <c r="CH125" s="232"/>
      <c r="CI125" s="232"/>
      <c r="CJ125" s="254"/>
      <c r="CK125" s="851" t="s">
        <v>453</v>
      </c>
      <c r="CL125" s="852"/>
      <c r="CM125" s="852"/>
      <c r="CN125" s="852"/>
      <c r="CO125" s="853"/>
      <c r="CP125" s="860" t="s">
        <v>454</v>
      </c>
      <c r="CQ125" s="808"/>
      <c r="CR125" s="808"/>
      <c r="CS125" s="808"/>
      <c r="CT125" s="808"/>
      <c r="CU125" s="808"/>
      <c r="CV125" s="808"/>
      <c r="CW125" s="808"/>
      <c r="CX125" s="808"/>
      <c r="CY125" s="808"/>
      <c r="CZ125" s="808"/>
      <c r="DA125" s="808"/>
      <c r="DB125" s="808"/>
      <c r="DC125" s="808"/>
      <c r="DD125" s="808"/>
      <c r="DE125" s="808"/>
      <c r="DF125" s="809"/>
      <c r="DG125" s="861" t="s">
        <v>122</v>
      </c>
      <c r="DH125" s="842"/>
      <c r="DI125" s="842"/>
      <c r="DJ125" s="842"/>
      <c r="DK125" s="842"/>
      <c r="DL125" s="842" t="s">
        <v>122</v>
      </c>
      <c r="DM125" s="842"/>
      <c r="DN125" s="842"/>
      <c r="DO125" s="842"/>
      <c r="DP125" s="842"/>
      <c r="DQ125" s="842" t="s">
        <v>122</v>
      </c>
      <c r="DR125" s="842"/>
      <c r="DS125" s="842"/>
      <c r="DT125" s="842"/>
      <c r="DU125" s="842"/>
      <c r="DV125" s="843" t="s">
        <v>122</v>
      </c>
      <c r="DW125" s="843"/>
      <c r="DX125" s="843"/>
      <c r="DY125" s="843"/>
      <c r="DZ125" s="844"/>
    </row>
    <row r="126" spans="1:130" s="230" customFormat="1" ht="26.25" customHeight="1" thickBot="1" x14ac:dyDescent="0.2">
      <c r="A126" s="820"/>
      <c r="B126" s="821"/>
      <c r="C126" s="815" t="s">
        <v>443</v>
      </c>
      <c r="D126" s="752"/>
      <c r="E126" s="752"/>
      <c r="F126" s="752"/>
      <c r="G126" s="752"/>
      <c r="H126" s="752"/>
      <c r="I126" s="752"/>
      <c r="J126" s="752"/>
      <c r="K126" s="752"/>
      <c r="L126" s="752"/>
      <c r="M126" s="752"/>
      <c r="N126" s="752"/>
      <c r="O126" s="752"/>
      <c r="P126" s="752"/>
      <c r="Q126" s="752"/>
      <c r="R126" s="752"/>
      <c r="S126" s="752"/>
      <c r="T126" s="752"/>
      <c r="U126" s="752"/>
      <c r="V126" s="752"/>
      <c r="W126" s="752"/>
      <c r="X126" s="752"/>
      <c r="Y126" s="752"/>
      <c r="Z126" s="753"/>
      <c r="AA126" s="779" t="s">
        <v>122</v>
      </c>
      <c r="AB126" s="780"/>
      <c r="AC126" s="780"/>
      <c r="AD126" s="780"/>
      <c r="AE126" s="781"/>
      <c r="AF126" s="782" t="s">
        <v>122</v>
      </c>
      <c r="AG126" s="780"/>
      <c r="AH126" s="780"/>
      <c r="AI126" s="780"/>
      <c r="AJ126" s="781"/>
      <c r="AK126" s="782" t="s">
        <v>122</v>
      </c>
      <c r="AL126" s="780"/>
      <c r="AM126" s="780"/>
      <c r="AN126" s="780"/>
      <c r="AO126" s="781"/>
      <c r="AP126" s="824" t="s">
        <v>122</v>
      </c>
      <c r="AQ126" s="825"/>
      <c r="AR126" s="825"/>
      <c r="AS126" s="825"/>
      <c r="AT126" s="826"/>
      <c r="AU126" s="232"/>
      <c r="AV126" s="232"/>
      <c r="AW126" s="232"/>
      <c r="AX126" s="232"/>
      <c r="AY126" s="232"/>
      <c r="AZ126" s="232"/>
      <c r="BA126" s="232"/>
      <c r="BB126" s="232"/>
      <c r="BC126" s="232"/>
      <c r="BD126" s="232"/>
      <c r="BE126" s="232"/>
      <c r="BF126" s="232"/>
      <c r="BG126" s="232"/>
      <c r="BH126" s="232"/>
      <c r="BI126" s="232"/>
      <c r="BJ126" s="232"/>
      <c r="BK126" s="232"/>
      <c r="BL126" s="232"/>
      <c r="BM126" s="232"/>
      <c r="BN126" s="232"/>
      <c r="BO126" s="232"/>
      <c r="BP126" s="232"/>
      <c r="BQ126" s="232"/>
      <c r="BR126" s="232"/>
      <c r="BS126" s="232"/>
      <c r="BT126" s="232"/>
      <c r="BU126" s="232"/>
      <c r="BV126" s="232"/>
      <c r="BW126" s="232"/>
      <c r="BX126" s="232"/>
      <c r="BY126" s="232"/>
      <c r="BZ126" s="232"/>
      <c r="CA126" s="232"/>
      <c r="CB126" s="232"/>
      <c r="CC126" s="232"/>
      <c r="CD126" s="255"/>
      <c r="CE126" s="255"/>
      <c r="CF126" s="255"/>
      <c r="CG126" s="232"/>
      <c r="CH126" s="232"/>
      <c r="CI126" s="232"/>
      <c r="CJ126" s="254"/>
      <c r="CK126" s="854"/>
      <c r="CL126" s="855"/>
      <c r="CM126" s="855"/>
      <c r="CN126" s="855"/>
      <c r="CO126" s="856"/>
      <c r="CP126" s="815" t="s">
        <v>455</v>
      </c>
      <c r="CQ126" s="752"/>
      <c r="CR126" s="752"/>
      <c r="CS126" s="752"/>
      <c r="CT126" s="752"/>
      <c r="CU126" s="752"/>
      <c r="CV126" s="752"/>
      <c r="CW126" s="752"/>
      <c r="CX126" s="752"/>
      <c r="CY126" s="752"/>
      <c r="CZ126" s="752"/>
      <c r="DA126" s="752"/>
      <c r="DB126" s="752"/>
      <c r="DC126" s="752"/>
      <c r="DD126" s="752"/>
      <c r="DE126" s="752"/>
      <c r="DF126" s="753"/>
      <c r="DG126" s="816" t="s">
        <v>122</v>
      </c>
      <c r="DH126" s="817"/>
      <c r="DI126" s="817"/>
      <c r="DJ126" s="817"/>
      <c r="DK126" s="817"/>
      <c r="DL126" s="817" t="s">
        <v>122</v>
      </c>
      <c r="DM126" s="817"/>
      <c r="DN126" s="817"/>
      <c r="DO126" s="817"/>
      <c r="DP126" s="817"/>
      <c r="DQ126" s="817" t="s">
        <v>122</v>
      </c>
      <c r="DR126" s="817"/>
      <c r="DS126" s="817"/>
      <c r="DT126" s="817"/>
      <c r="DU126" s="817"/>
      <c r="DV126" s="794" t="s">
        <v>122</v>
      </c>
      <c r="DW126" s="794"/>
      <c r="DX126" s="794"/>
      <c r="DY126" s="794"/>
      <c r="DZ126" s="795"/>
    </row>
    <row r="127" spans="1:130" s="230" customFormat="1" ht="26.25" customHeight="1" x14ac:dyDescent="0.15">
      <c r="A127" s="822"/>
      <c r="B127" s="823"/>
      <c r="C127" s="838" t="s">
        <v>456</v>
      </c>
      <c r="D127" s="839"/>
      <c r="E127" s="839"/>
      <c r="F127" s="839"/>
      <c r="G127" s="839"/>
      <c r="H127" s="839"/>
      <c r="I127" s="839"/>
      <c r="J127" s="839"/>
      <c r="K127" s="839"/>
      <c r="L127" s="839"/>
      <c r="M127" s="839"/>
      <c r="N127" s="839"/>
      <c r="O127" s="839"/>
      <c r="P127" s="839"/>
      <c r="Q127" s="839"/>
      <c r="R127" s="839"/>
      <c r="S127" s="839"/>
      <c r="T127" s="839"/>
      <c r="U127" s="839"/>
      <c r="V127" s="839"/>
      <c r="W127" s="839"/>
      <c r="X127" s="839"/>
      <c r="Y127" s="839"/>
      <c r="Z127" s="840"/>
      <c r="AA127" s="779">
        <v>253</v>
      </c>
      <c r="AB127" s="780"/>
      <c r="AC127" s="780"/>
      <c r="AD127" s="780"/>
      <c r="AE127" s="781"/>
      <c r="AF127" s="782">
        <v>197</v>
      </c>
      <c r="AG127" s="780"/>
      <c r="AH127" s="780"/>
      <c r="AI127" s="780"/>
      <c r="AJ127" s="781"/>
      <c r="AK127" s="782">
        <v>187</v>
      </c>
      <c r="AL127" s="780"/>
      <c r="AM127" s="780"/>
      <c r="AN127" s="780"/>
      <c r="AO127" s="781"/>
      <c r="AP127" s="824">
        <v>0</v>
      </c>
      <c r="AQ127" s="825"/>
      <c r="AR127" s="825"/>
      <c r="AS127" s="825"/>
      <c r="AT127" s="826"/>
      <c r="AU127" s="232"/>
      <c r="AV127" s="232"/>
      <c r="AW127" s="232"/>
      <c r="AX127" s="841" t="s">
        <v>457</v>
      </c>
      <c r="AY127" s="812"/>
      <c r="AZ127" s="812"/>
      <c r="BA127" s="812"/>
      <c r="BB127" s="812"/>
      <c r="BC127" s="812"/>
      <c r="BD127" s="812"/>
      <c r="BE127" s="813"/>
      <c r="BF127" s="811" t="s">
        <v>458</v>
      </c>
      <c r="BG127" s="812"/>
      <c r="BH127" s="812"/>
      <c r="BI127" s="812"/>
      <c r="BJ127" s="812"/>
      <c r="BK127" s="812"/>
      <c r="BL127" s="813"/>
      <c r="BM127" s="811" t="s">
        <v>459</v>
      </c>
      <c r="BN127" s="812"/>
      <c r="BO127" s="812"/>
      <c r="BP127" s="812"/>
      <c r="BQ127" s="812"/>
      <c r="BR127" s="812"/>
      <c r="BS127" s="813"/>
      <c r="BT127" s="811" t="s">
        <v>460</v>
      </c>
      <c r="BU127" s="812"/>
      <c r="BV127" s="812"/>
      <c r="BW127" s="812"/>
      <c r="BX127" s="812"/>
      <c r="BY127" s="812"/>
      <c r="BZ127" s="814"/>
      <c r="CA127" s="232"/>
      <c r="CB127" s="232"/>
      <c r="CC127" s="232"/>
      <c r="CD127" s="255"/>
      <c r="CE127" s="255"/>
      <c r="CF127" s="255"/>
      <c r="CG127" s="232"/>
      <c r="CH127" s="232"/>
      <c r="CI127" s="232"/>
      <c r="CJ127" s="254"/>
      <c r="CK127" s="854"/>
      <c r="CL127" s="855"/>
      <c r="CM127" s="855"/>
      <c r="CN127" s="855"/>
      <c r="CO127" s="856"/>
      <c r="CP127" s="815" t="s">
        <v>461</v>
      </c>
      <c r="CQ127" s="752"/>
      <c r="CR127" s="752"/>
      <c r="CS127" s="752"/>
      <c r="CT127" s="752"/>
      <c r="CU127" s="752"/>
      <c r="CV127" s="752"/>
      <c r="CW127" s="752"/>
      <c r="CX127" s="752"/>
      <c r="CY127" s="752"/>
      <c r="CZ127" s="752"/>
      <c r="DA127" s="752"/>
      <c r="DB127" s="752"/>
      <c r="DC127" s="752"/>
      <c r="DD127" s="752"/>
      <c r="DE127" s="752"/>
      <c r="DF127" s="753"/>
      <c r="DG127" s="816" t="s">
        <v>122</v>
      </c>
      <c r="DH127" s="817"/>
      <c r="DI127" s="817"/>
      <c r="DJ127" s="817"/>
      <c r="DK127" s="817"/>
      <c r="DL127" s="817" t="s">
        <v>122</v>
      </c>
      <c r="DM127" s="817"/>
      <c r="DN127" s="817"/>
      <c r="DO127" s="817"/>
      <c r="DP127" s="817"/>
      <c r="DQ127" s="817" t="s">
        <v>122</v>
      </c>
      <c r="DR127" s="817"/>
      <c r="DS127" s="817"/>
      <c r="DT127" s="817"/>
      <c r="DU127" s="817"/>
      <c r="DV127" s="794" t="s">
        <v>122</v>
      </c>
      <c r="DW127" s="794"/>
      <c r="DX127" s="794"/>
      <c r="DY127" s="794"/>
      <c r="DZ127" s="795"/>
    </row>
    <row r="128" spans="1:130" s="230" customFormat="1" ht="26.25" customHeight="1" thickBot="1" x14ac:dyDescent="0.2">
      <c r="A128" s="796" t="s">
        <v>462</v>
      </c>
      <c r="B128" s="797"/>
      <c r="C128" s="797"/>
      <c r="D128" s="797"/>
      <c r="E128" s="797"/>
      <c r="F128" s="797"/>
      <c r="G128" s="797"/>
      <c r="H128" s="797"/>
      <c r="I128" s="797"/>
      <c r="J128" s="797"/>
      <c r="K128" s="797"/>
      <c r="L128" s="797"/>
      <c r="M128" s="797"/>
      <c r="N128" s="797"/>
      <c r="O128" s="797"/>
      <c r="P128" s="797"/>
      <c r="Q128" s="797"/>
      <c r="R128" s="797"/>
      <c r="S128" s="797"/>
      <c r="T128" s="797"/>
      <c r="U128" s="797"/>
      <c r="V128" s="797"/>
      <c r="W128" s="798" t="s">
        <v>463</v>
      </c>
      <c r="X128" s="798"/>
      <c r="Y128" s="798"/>
      <c r="Z128" s="799"/>
      <c r="AA128" s="800">
        <v>30230</v>
      </c>
      <c r="AB128" s="801"/>
      <c r="AC128" s="801"/>
      <c r="AD128" s="801"/>
      <c r="AE128" s="802"/>
      <c r="AF128" s="803">
        <v>25264</v>
      </c>
      <c r="AG128" s="801"/>
      <c r="AH128" s="801"/>
      <c r="AI128" s="801"/>
      <c r="AJ128" s="802"/>
      <c r="AK128" s="803">
        <v>25264</v>
      </c>
      <c r="AL128" s="801"/>
      <c r="AM128" s="801"/>
      <c r="AN128" s="801"/>
      <c r="AO128" s="802"/>
      <c r="AP128" s="804"/>
      <c r="AQ128" s="805"/>
      <c r="AR128" s="805"/>
      <c r="AS128" s="805"/>
      <c r="AT128" s="806"/>
      <c r="AU128" s="232"/>
      <c r="AV128" s="232"/>
      <c r="AW128" s="232"/>
      <c r="AX128" s="807" t="s">
        <v>464</v>
      </c>
      <c r="AY128" s="808"/>
      <c r="AZ128" s="808"/>
      <c r="BA128" s="808"/>
      <c r="BB128" s="808"/>
      <c r="BC128" s="808"/>
      <c r="BD128" s="808"/>
      <c r="BE128" s="809"/>
      <c r="BF128" s="786" t="s">
        <v>122</v>
      </c>
      <c r="BG128" s="787"/>
      <c r="BH128" s="787"/>
      <c r="BI128" s="787"/>
      <c r="BJ128" s="787"/>
      <c r="BK128" s="787"/>
      <c r="BL128" s="810"/>
      <c r="BM128" s="786">
        <v>15</v>
      </c>
      <c r="BN128" s="787"/>
      <c r="BO128" s="787"/>
      <c r="BP128" s="787"/>
      <c r="BQ128" s="787"/>
      <c r="BR128" s="787"/>
      <c r="BS128" s="810"/>
      <c r="BT128" s="786">
        <v>20</v>
      </c>
      <c r="BU128" s="787"/>
      <c r="BV128" s="787"/>
      <c r="BW128" s="787"/>
      <c r="BX128" s="787"/>
      <c r="BY128" s="787"/>
      <c r="BZ128" s="788"/>
      <c r="CA128" s="255"/>
      <c r="CB128" s="255"/>
      <c r="CC128" s="255"/>
      <c r="CD128" s="255"/>
      <c r="CE128" s="255"/>
      <c r="CF128" s="255"/>
      <c r="CG128" s="232"/>
      <c r="CH128" s="232"/>
      <c r="CI128" s="232"/>
      <c r="CJ128" s="254"/>
      <c r="CK128" s="857"/>
      <c r="CL128" s="858"/>
      <c r="CM128" s="858"/>
      <c r="CN128" s="858"/>
      <c r="CO128" s="859"/>
      <c r="CP128" s="789" t="s">
        <v>465</v>
      </c>
      <c r="CQ128" s="730"/>
      <c r="CR128" s="730"/>
      <c r="CS128" s="730"/>
      <c r="CT128" s="730"/>
      <c r="CU128" s="730"/>
      <c r="CV128" s="730"/>
      <c r="CW128" s="730"/>
      <c r="CX128" s="730"/>
      <c r="CY128" s="730"/>
      <c r="CZ128" s="730"/>
      <c r="DA128" s="730"/>
      <c r="DB128" s="730"/>
      <c r="DC128" s="730"/>
      <c r="DD128" s="730"/>
      <c r="DE128" s="730"/>
      <c r="DF128" s="731"/>
      <c r="DG128" s="790" t="s">
        <v>122</v>
      </c>
      <c r="DH128" s="791"/>
      <c r="DI128" s="791"/>
      <c r="DJ128" s="791"/>
      <c r="DK128" s="791"/>
      <c r="DL128" s="791" t="s">
        <v>122</v>
      </c>
      <c r="DM128" s="791"/>
      <c r="DN128" s="791"/>
      <c r="DO128" s="791"/>
      <c r="DP128" s="791"/>
      <c r="DQ128" s="791" t="s">
        <v>122</v>
      </c>
      <c r="DR128" s="791"/>
      <c r="DS128" s="791"/>
      <c r="DT128" s="791"/>
      <c r="DU128" s="791"/>
      <c r="DV128" s="792" t="s">
        <v>122</v>
      </c>
      <c r="DW128" s="792"/>
      <c r="DX128" s="792"/>
      <c r="DY128" s="792"/>
      <c r="DZ128" s="793"/>
    </row>
    <row r="129" spans="1:131" s="230" customFormat="1" ht="26.25" customHeight="1" x14ac:dyDescent="0.15">
      <c r="A129" s="774" t="s">
        <v>102</v>
      </c>
      <c r="B129" s="775"/>
      <c r="C129" s="775"/>
      <c r="D129" s="775"/>
      <c r="E129" s="775"/>
      <c r="F129" s="775"/>
      <c r="G129" s="775"/>
      <c r="H129" s="775"/>
      <c r="I129" s="775"/>
      <c r="J129" s="775"/>
      <c r="K129" s="775"/>
      <c r="L129" s="775"/>
      <c r="M129" s="775"/>
      <c r="N129" s="775"/>
      <c r="O129" s="775"/>
      <c r="P129" s="775"/>
      <c r="Q129" s="775"/>
      <c r="R129" s="775"/>
      <c r="S129" s="775"/>
      <c r="T129" s="775"/>
      <c r="U129" s="775"/>
      <c r="V129" s="775"/>
      <c r="W129" s="776" t="s">
        <v>466</v>
      </c>
      <c r="X129" s="777"/>
      <c r="Y129" s="777"/>
      <c r="Z129" s="778"/>
      <c r="AA129" s="779">
        <v>2031633</v>
      </c>
      <c r="AB129" s="780"/>
      <c r="AC129" s="780"/>
      <c r="AD129" s="780"/>
      <c r="AE129" s="781"/>
      <c r="AF129" s="782">
        <v>1990885</v>
      </c>
      <c r="AG129" s="780"/>
      <c r="AH129" s="780"/>
      <c r="AI129" s="780"/>
      <c r="AJ129" s="781"/>
      <c r="AK129" s="782">
        <v>2009567</v>
      </c>
      <c r="AL129" s="780"/>
      <c r="AM129" s="780"/>
      <c r="AN129" s="780"/>
      <c r="AO129" s="781"/>
      <c r="AP129" s="783"/>
      <c r="AQ129" s="784"/>
      <c r="AR129" s="784"/>
      <c r="AS129" s="784"/>
      <c r="AT129" s="785"/>
      <c r="AU129" s="233"/>
      <c r="AV129" s="233"/>
      <c r="AW129" s="233"/>
      <c r="AX129" s="751" t="s">
        <v>467</v>
      </c>
      <c r="AY129" s="752"/>
      <c r="AZ129" s="752"/>
      <c r="BA129" s="752"/>
      <c r="BB129" s="752"/>
      <c r="BC129" s="752"/>
      <c r="BD129" s="752"/>
      <c r="BE129" s="753"/>
      <c r="BF129" s="770" t="s">
        <v>122</v>
      </c>
      <c r="BG129" s="771"/>
      <c r="BH129" s="771"/>
      <c r="BI129" s="771"/>
      <c r="BJ129" s="771"/>
      <c r="BK129" s="771"/>
      <c r="BL129" s="772"/>
      <c r="BM129" s="770">
        <v>20</v>
      </c>
      <c r="BN129" s="771"/>
      <c r="BO129" s="771"/>
      <c r="BP129" s="771"/>
      <c r="BQ129" s="771"/>
      <c r="BR129" s="771"/>
      <c r="BS129" s="772"/>
      <c r="BT129" s="770">
        <v>30</v>
      </c>
      <c r="BU129" s="771"/>
      <c r="BV129" s="771"/>
      <c r="BW129" s="771"/>
      <c r="BX129" s="771"/>
      <c r="BY129" s="771"/>
      <c r="BZ129" s="773"/>
      <c r="CA129" s="256"/>
      <c r="CB129" s="256"/>
      <c r="CC129" s="256"/>
      <c r="CD129" s="256"/>
      <c r="CE129" s="256"/>
      <c r="CF129" s="256"/>
      <c r="CG129" s="256"/>
      <c r="CH129" s="256"/>
      <c r="CI129" s="256"/>
      <c r="CJ129" s="256"/>
      <c r="CK129" s="256"/>
      <c r="CL129" s="256"/>
      <c r="CM129" s="256"/>
      <c r="CN129" s="256"/>
      <c r="CO129" s="256"/>
      <c r="CP129" s="256"/>
      <c r="CQ129" s="256"/>
      <c r="CR129" s="256"/>
      <c r="CS129" s="256"/>
      <c r="CT129" s="256"/>
      <c r="CU129" s="256"/>
      <c r="CV129" s="256"/>
      <c r="CW129" s="256"/>
      <c r="CX129" s="256"/>
      <c r="CY129" s="256"/>
      <c r="CZ129" s="256"/>
      <c r="DA129" s="256"/>
      <c r="DB129" s="256"/>
      <c r="DC129" s="256"/>
      <c r="DD129" s="256"/>
      <c r="DE129" s="256"/>
      <c r="DF129" s="256"/>
      <c r="DG129" s="256"/>
      <c r="DH129" s="256"/>
      <c r="DI129" s="256"/>
      <c r="DJ129" s="256"/>
      <c r="DK129" s="256"/>
      <c r="DL129" s="256"/>
      <c r="DM129" s="256"/>
      <c r="DN129" s="256"/>
      <c r="DO129" s="256"/>
      <c r="DP129" s="233"/>
      <c r="DQ129" s="233"/>
      <c r="DR129" s="233"/>
      <c r="DS129" s="233"/>
      <c r="DT129" s="233"/>
      <c r="DU129" s="233"/>
      <c r="DV129" s="233"/>
      <c r="DW129" s="233"/>
      <c r="DX129" s="233"/>
      <c r="DY129" s="233"/>
      <c r="DZ129" s="233"/>
    </row>
    <row r="130" spans="1:131" s="230" customFormat="1" ht="26.25" customHeight="1" x14ac:dyDescent="0.15">
      <c r="A130" s="774" t="s">
        <v>468</v>
      </c>
      <c r="B130" s="775"/>
      <c r="C130" s="775"/>
      <c r="D130" s="775"/>
      <c r="E130" s="775"/>
      <c r="F130" s="775"/>
      <c r="G130" s="775"/>
      <c r="H130" s="775"/>
      <c r="I130" s="775"/>
      <c r="J130" s="775"/>
      <c r="K130" s="775"/>
      <c r="L130" s="775"/>
      <c r="M130" s="775"/>
      <c r="N130" s="775"/>
      <c r="O130" s="775"/>
      <c r="P130" s="775"/>
      <c r="Q130" s="775"/>
      <c r="R130" s="775"/>
      <c r="S130" s="775"/>
      <c r="T130" s="775"/>
      <c r="U130" s="775"/>
      <c r="V130" s="775"/>
      <c r="W130" s="776" t="s">
        <v>469</v>
      </c>
      <c r="X130" s="777"/>
      <c r="Y130" s="777"/>
      <c r="Z130" s="778"/>
      <c r="AA130" s="779">
        <v>370471</v>
      </c>
      <c r="AB130" s="780"/>
      <c r="AC130" s="780"/>
      <c r="AD130" s="780"/>
      <c r="AE130" s="781"/>
      <c r="AF130" s="782">
        <v>387473</v>
      </c>
      <c r="AG130" s="780"/>
      <c r="AH130" s="780"/>
      <c r="AI130" s="780"/>
      <c r="AJ130" s="781"/>
      <c r="AK130" s="782">
        <v>390475</v>
      </c>
      <c r="AL130" s="780"/>
      <c r="AM130" s="780"/>
      <c r="AN130" s="780"/>
      <c r="AO130" s="781"/>
      <c r="AP130" s="783"/>
      <c r="AQ130" s="784"/>
      <c r="AR130" s="784"/>
      <c r="AS130" s="784"/>
      <c r="AT130" s="785"/>
      <c r="AU130" s="233"/>
      <c r="AV130" s="233"/>
      <c r="AW130" s="233"/>
      <c r="AX130" s="751" t="s">
        <v>470</v>
      </c>
      <c r="AY130" s="752"/>
      <c r="AZ130" s="752"/>
      <c r="BA130" s="752"/>
      <c r="BB130" s="752"/>
      <c r="BC130" s="752"/>
      <c r="BD130" s="752"/>
      <c r="BE130" s="753"/>
      <c r="BF130" s="754">
        <v>5.9</v>
      </c>
      <c r="BG130" s="755"/>
      <c r="BH130" s="755"/>
      <c r="BI130" s="755"/>
      <c r="BJ130" s="755"/>
      <c r="BK130" s="755"/>
      <c r="BL130" s="756"/>
      <c r="BM130" s="754">
        <v>25</v>
      </c>
      <c r="BN130" s="755"/>
      <c r="BO130" s="755"/>
      <c r="BP130" s="755"/>
      <c r="BQ130" s="755"/>
      <c r="BR130" s="755"/>
      <c r="BS130" s="756"/>
      <c r="BT130" s="754">
        <v>35</v>
      </c>
      <c r="BU130" s="755"/>
      <c r="BV130" s="755"/>
      <c r="BW130" s="755"/>
      <c r="BX130" s="755"/>
      <c r="BY130" s="755"/>
      <c r="BZ130" s="757"/>
      <c r="CA130" s="256"/>
      <c r="CB130" s="256"/>
      <c r="CC130" s="256"/>
      <c r="CD130" s="256"/>
      <c r="CE130" s="256"/>
      <c r="CF130" s="256"/>
      <c r="CG130" s="256"/>
      <c r="CH130" s="256"/>
      <c r="CI130" s="256"/>
      <c r="CJ130" s="256"/>
      <c r="CK130" s="256"/>
      <c r="CL130" s="256"/>
      <c r="CM130" s="256"/>
      <c r="CN130" s="256"/>
      <c r="CO130" s="256"/>
      <c r="CP130" s="256"/>
      <c r="CQ130" s="256"/>
      <c r="CR130" s="256"/>
      <c r="CS130" s="256"/>
      <c r="CT130" s="256"/>
      <c r="CU130" s="256"/>
      <c r="CV130" s="256"/>
      <c r="CW130" s="256"/>
      <c r="CX130" s="256"/>
      <c r="CY130" s="256"/>
      <c r="CZ130" s="256"/>
      <c r="DA130" s="256"/>
      <c r="DB130" s="256"/>
      <c r="DC130" s="256"/>
      <c r="DD130" s="256"/>
      <c r="DE130" s="256"/>
      <c r="DF130" s="256"/>
      <c r="DG130" s="256"/>
      <c r="DH130" s="256"/>
      <c r="DI130" s="256"/>
      <c r="DJ130" s="256"/>
      <c r="DK130" s="256"/>
      <c r="DL130" s="256"/>
      <c r="DM130" s="256"/>
      <c r="DN130" s="256"/>
      <c r="DO130" s="256"/>
      <c r="DP130" s="233"/>
      <c r="DQ130" s="233"/>
      <c r="DR130" s="233"/>
      <c r="DS130" s="233"/>
      <c r="DT130" s="233"/>
      <c r="DU130" s="233"/>
      <c r="DV130" s="233"/>
      <c r="DW130" s="233"/>
      <c r="DX130" s="233"/>
      <c r="DY130" s="233"/>
      <c r="DZ130" s="233"/>
    </row>
    <row r="131" spans="1:131" s="230" customFormat="1" ht="26.25" customHeight="1" thickBot="1" x14ac:dyDescent="0.2">
      <c r="A131" s="758"/>
      <c r="B131" s="759"/>
      <c r="C131" s="759"/>
      <c r="D131" s="759"/>
      <c r="E131" s="759"/>
      <c r="F131" s="759"/>
      <c r="G131" s="759"/>
      <c r="H131" s="759"/>
      <c r="I131" s="759"/>
      <c r="J131" s="759"/>
      <c r="K131" s="759"/>
      <c r="L131" s="759"/>
      <c r="M131" s="759"/>
      <c r="N131" s="759"/>
      <c r="O131" s="759"/>
      <c r="P131" s="759"/>
      <c r="Q131" s="759"/>
      <c r="R131" s="759"/>
      <c r="S131" s="759"/>
      <c r="T131" s="759"/>
      <c r="U131" s="759"/>
      <c r="V131" s="759"/>
      <c r="W131" s="760" t="s">
        <v>471</v>
      </c>
      <c r="X131" s="761"/>
      <c r="Y131" s="761"/>
      <c r="Z131" s="762"/>
      <c r="AA131" s="763">
        <v>1661162</v>
      </c>
      <c r="AB131" s="764"/>
      <c r="AC131" s="764"/>
      <c r="AD131" s="764"/>
      <c r="AE131" s="765"/>
      <c r="AF131" s="766">
        <v>1603412</v>
      </c>
      <c r="AG131" s="764"/>
      <c r="AH131" s="764"/>
      <c r="AI131" s="764"/>
      <c r="AJ131" s="765"/>
      <c r="AK131" s="766">
        <v>1619092</v>
      </c>
      <c r="AL131" s="764"/>
      <c r="AM131" s="764"/>
      <c r="AN131" s="764"/>
      <c r="AO131" s="765"/>
      <c r="AP131" s="767"/>
      <c r="AQ131" s="768"/>
      <c r="AR131" s="768"/>
      <c r="AS131" s="768"/>
      <c r="AT131" s="769"/>
      <c r="AU131" s="233"/>
      <c r="AV131" s="233"/>
      <c r="AW131" s="233"/>
      <c r="AX131" s="729" t="s">
        <v>472</v>
      </c>
      <c r="AY131" s="730"/>
      <c r="AZ131" s="730"/>
      <c r="BA131" s="730"/>
      <c r="BB131" s="730"/>
      <c r="BC131" s="730"/>
      <c r="BD131" s="730"/>
      <c r="BE131" s="731"/>
      <c r="BF131" s="732" t="s">
        <v>122</v>
      </c>
      <c r="BG131" s="733"/>
      <c r="BH131" s="733"/>
      <c r="BI131" s="733"/>
      <c r="BJ131" s="733"/>
      <c r="BK131" s="733"/>
      <c r="BL131" s="734"/>
      <c r="BM131" s="732">
        <v>350</v>
      </c>
      <c r="BN131" s="733"/>
      <c r="BO131" s="733"/>
      <c r="BP131" s="733"/>
      <c r="BQ131" s="733"/>
      <c r="BR131" s="733"/>
      <c r="BS131" s="734"/>
      <c r="BT131" s="735"/>
      <c r="BU131" s="736"/>
      <c r="BV131" s="736"/>
      <c r="BW131" s="736"/>
      <c r="BX131" s="736"/>
      <c r="BY131" s="736"/>
      <c r="BZ131" s="737"/>
      <c r="CA131" s="256"/>
      <c r="CB131" s="256"/>
      <c r="CC131" s="256"/>
      <c r="CD131" s="256"/>
      <c r="CE131" s="256"/>
      <c r="CF131" s="256"/>
      <c r="CG131" s="256"/>
      <c r="CH131" s="256"/>
      <c r="CI131" s="256"/>
      <c r="CJ131" s="256"/>
      <c r="CK131" s="256"/>
      <c r="CL131" s="256"/>
      <c r="CM131" s="256"/>
      <c r="CN131" s="256"/>
      <c r="CO131" s="256"/>
      <c r="CP131" s="256"/>
      <c r="CQ131" s="256"/>
      <c r="CR131" s="256"/>
      <c r="CS131" s="256"/>
      <c r="CT131" s="256"/>
      <c r="CU131" s="256"/>
      <c r="CV131" s="256"/>
      <c r="CW131" s="256"/>
      <c r="CX131" s="256"/>
      <c r="CY131" s="256"/>
      <c r="CZ131" s="256"/>
      <c r="DA131" s="256"/>
      <c r="DB131" s="256"/>
      <c r="DC131" s="256"/>
      <c r="DD131" s="256"/>
      <c r="DE131" s="256"/>
      <c r="DF131" s="256"/>
      <c r="DG131" s="256"/>
      <c r="DH131" s="256"/>
      <c r="DI131" s="256"/>
      <c r="DJ131" s="256"/>
      <c r="DK131" s="256"/>
      <c r="DL131" s="256"/>
      <c r="DM131" s="256"/>
      <c r="DN131" s="256"/>
      <c r="DO131" s="256"/>
      <c r="DP131" s="233"/>
      <c r="DQ131" s="233"/>
      <c r="DR131" s="233"/>
      <c r="DS131" s="233"/>
      <c r="DT131" s="233"/>
      <c r="DU131" s="233"/>
      <c r="DV131" s="233"/>
      <c r="DW131" s="233"/>
      <c r="DX131" s="233"/>
      <c r="DY131" s="233"/>
      <c r="DZ131" s="233"/>
    </row>
    <row r="132" spans="1:131" s="230" customFormat="1" ht="26.25" customHeight="1" x14ac:dyDescent="0.15">
      <c r="A132" s="738" t="s">
        <v>473</v>
      </c>
      <c r="B132" s="739"/>
      <c r="C132" s="739"/>
      <c r="D132" s="739"/>
      <c r="E132" s="739"/>
      <c r="F132" s="739"/>
      <c r="G132" s="739"/>
      <c r="H132" s="739"/>
      <c r="I132" s="739"/>
      <c r="J132" s="739"/>
      <c r="K132" s="739"/>
      <c r="L132" s="739"/>
      <c r="M132" s="739"/>
      <c r="N132" s="739"/>
      <c r="O132" s="739"/>
      <c r="P132" s="739"/>
      <c r="Q132" s="739"/>
      <c r="R132" s="739"/>
      <c r="S132" s="739"/>
      <c r="T132" s="739"/>
      <c r="U132" s="739"/>
      <c r="V132" s="742" t="s">
        <v>474</v>
      </c>
      <c r="W132" s="742"/>
      <c r="X132" s="742"/>
      <c r="Y132" s="742"/>
      <c r="Z132" s="743"/>
      <c r="AA132" s="744">
        <v>5.0957101109999998</v>
      </c>
      <c r="AB132" s="745"/>
      <c r="AC132" s="745"/>
      <c r="AD132" s="745"/>
      <c r="AE132" s="746"/>
      <c r="AF132" s="747">
        <v>6.3853831699999999</v>
      </c>
      <c r="AG132" s="745"/>
      <c r="AH132" s="745"/>
      <c r="AI132" s="745"/>
      <c r="AJ132" s="746"/>
      <c r="AK132" s="747">
        <v>6.4011186520000001</v>
      </c>
      <c r="AL132" s="745"/>
      <c r="AM132" s="745"/>
      <c r="AN132" s="745"/>
      <c r="AO132" s="746"/>
      <c r="AP132" s="748"/>
      <c r="AQ132" s="749"/>
      <c r="AR132" s="749"/>
      <c r="AS132" s="749"/>
      <c r="AT132" s="750"/>
      <c r="AU132" s="257"/>
      <c r="AV132" s="233"/>
      <c r="AW132" s="233"/>
      <c r="AX132" s="233"/>
      <c r="AY132" s="233"/>
      <c r="AZ132" s="233"/>
      <c r="BA132" s="233"/>
      <c r="BB132" s="233"/>
      <c r="BC132" s="233"/>
      <c r="BD132" s="233"/>
      <c r="BE132" s="233"/>
      <c r="BF132" s="233"/>
      <c r="BG132" s="233"/>
      <c r="BH132" s="233"/>
      <c r="BI132" s="233"/>
      <c r="BJ132" s="233"/>
      <c r="BK132" s="233"/>
      <c r="BL132" s="233"/>
      <c r="BM132" s="233"/>
      <c r="BN132" s="233"/>
      <c r="BO132" s="233"/>
      <c r="BP132" s="233"/>
      <c r="BQ132" s="233"/>
      <c r="BR132" s="233"/>
      <c r="BS132" s="234"/>
      <c r="BT132" s="233"/>
      <c r="BU132" s="233"/>
      <c r="BV132" s="233"/>
      <c r="BW132" s="233"/>
      <c r="BX132" s="233"/>
      <c r="BY132" s="233"/>
      <c r="BZ132" s="233"/>
      <c r="CA132" s="256"/>
      <c r="CB132" s="256"/>
      <c r="CC132" s="256"/>
      <c r="CD132" s="256"/>
      <c r="CE132" s="256"/>
      <c r="CF132" s="256"/>
      <c r="CG132" s="256"/>
      <c r="CH132" s="256"/>
      <c r="CI132" s="256"/>
      <c r="CJ132" s="256"/>
      <c r="CK132" s="256"/>
      <c r="CL132" s="256"/>
      <c r="CM132" s="256"/>
      <c r="CN132" s="256"/>
      <c r="CO132" s="256"/>
      <c r="CP132" s="256"/>
      <c r="CQ132" s="256"/>
      <c r="CR132" s="256"/>
      <c r="CS132" s="256"/>
      <c r="CT132" s="256"/>
      <c r="CU132" s="256"/>
      <c r="CV132" s="256"/>
      <c r="CW132" s="256"/>
      <c r="CX132" s="256"/>
      <c r="CY132" s="256"/>
      <c r="CZ132" s="256"/>
      <c r="DA132" s="256"/>
      <c r="DB132" s="256"/>
      <c r="DC132" s="256"/>
      <c r="DD132" s="256"/>
      <c r="DE132" s="256"/>
      <c r="DF132" s="256"/>
      <c r="DG132" s="256"/>
      <c r="DH132" s="256"/>
      <c r="DI132" s="256"/>
      <c r="DJ132" s="256"/>
      <c r="DK132" s="256"/>
      <c r="DL132" s="256"/>
      <c r="DM132" s="256"/>
      <c r="DN132" s="256"/>
      <c r="DO132" s="256"/>
      <c r="DP132" s="233"/>
      <c r="DQ132" s="233"/>
      <c r="DR132" s="233"/>
      <c r="DS132" s="233"/>
      <c r="DT132" s="233"/>
      <c r="DU132" s="233"/>
      <c r="DV132" s="233"/>
      <c r="DW132" s="233"/>
      <c r="DX132" s="233"/>
      <c r="DY132" s="233"/>
      <c r="DZ132" s="233"/>
    </row>
    <row r="133" spans="1:131" s="230" customFormat="1" ht="26.25" customHeight="1" thickBot="1" x14ac:dyDescent="0.2">
      <c r="A133" s="740"/>
      <c r="B133" s="741"/>
      <c r="C133" s="741"/>
      <c r="D133" s="741"/>
      <c r="E133" s="741"/>
      <c r="F133" s="741"/>
      <c r="G133" s="741"/>
      <c r="H133" s="741"/>
      <c r="I133" s="741"/>
      <c r="J133" s="741"/>
      <c r="K133" s="741"/>
      <c r="L133" s="741"/>
      <c r="M133" s="741"/>
      <c r="N133" s="741"/>
      <c r="O133" s="741"/>
      <c r="P133" s="741"/>
      <c r="Q133" s="741"/>
      <c r="R133" s="741"/>
      <c r="S133" s="741"/>
      <c r="T133" s="741"/>
      <c r="U133" s="741"/>
      <c r="V133" s="721" t="s">
        <v>475</v>
      </c>
      <c r="W133" s="721"/>
      <c r="X133" s="721"/>
      <c r="Y133" s="721"/>
      <c r="Z133" s="722"/>
      <c r="AA133" s="723">
        <v>5.9</v>
      </c>
      <c r="AB133" s="724"/>
      <c r="AC133" s="724"/>
      <c r="AD133" s="724"/>
      <c r="AE133" s="725"/>
      <c r="AF133" s="723">
        <v>5.9</v>
      </c>
      <c r="AG133" s="724"/>
      <c r="AH133" s="724"/>
      <c r="AI133" s="724"/>
      <c r="AJ133" s="725"/>
      <c r="AK133" s="723">
        <v>5.9</v>
      </c>
      <c r="AL133" s="724"/>
      <c r="AM133" s="724"/>
      <c r="AN133" s="724"/>
      <c r="AO133" s="725"/>
      <c r="AP133" s="726"/>
      <c r="AQ133" s="727"/>
      <c r="AR133" s="727"/>
      <c r="AS133" s="727"/>
      <c r="AT133" s="728"/>
      <c r="AU133" s="233"/>
      <c r="AV133" s="233"/>
      <c r="AW133" s="233"/>
      <c r="AX133" s="233"/>
      <c r="AY133" s="233"/>
      <c r="AZ133" s="233"/>
      <c r="BA133" s="233"/>
      <c r="BB133" s="233"/>
      <c r="BC133" s="233"/>
      <c r="BD133" s="233"/>
      <c r="BE133" s="233"/>
      <c r="BF133" s="233"/>
      <c r="BG133" s="233"/>
      <c r="BH133" s="233"/>
      <c r="BI133" s="233"/>
      <c r="BJ133" s="233"/>
      <c r="BK133" s="233"/>
      <c r="BL133" s="233"/>
      <c r="BM133" s="233"/>
      <c r="BN133" s="256"/>
      <c r="BO133" s="256"/>
      <c r="BP133" s="256"/>
      <c r="BQ133" s="256"/>
      <c r="BR133" s="256"/>
      <c r="BS133" s="256"/>
      <c r="BT133" s="256"/>
      <c r="BU133" s="256"/>
      <c r="BV133" s="256"/>
      <c r="BW133" s="256"/>
      <c r="BX133" s="256"/>
      <c r="BY133" s="256"/>
      <c r="BZ133" s="256"/>
      <c r="CA133" s="256"/>
      <c r="CB133" s="256"/>
      <c r="CC133" s="256"/>
      <c r="CD133" s="256"/>
      <c r="CE133" s="256"/>
      <c r="CF133" s="256"/>
      <c r="CG133" s="256"/>
      <c r="CH133" s="256"/>
      <c r="CI133" s="256"/>
      <c r="CJ133" s="256"/>
      <c r="CK133" s="256"/>
      <c r="CL133" s="256"/>
      <c r="CM133" s="256"/>
      <c r="CN133" s="256"/>
      <c r="CO133" s="256"/>
      <c r="CP133" s="256"/>
      <c r="CQ133" s="256"/>
      <c r="CR133" s="256"/>
      <c r="CS133" s="256"/>
      <c r="CT133" s="256"/>
      <c r="CU133" s="256"/>
      <c r="CV133" s="256"/>
      <c r="CW133" s="256"/>
      <c r="CX133" s="256"/>
      <c r="CY133" s="256"/>
      <c r="CZ133" s="256"/>
      <c r="DA133" s="256"/>
      <c r="DB133" s="256"/>
      <c r="DC133" s="256"/>
      <c r="DD133" s="256"/>
      <c r="DE133" s="256"/>
      <c r="DF133" s="256"/>
      <c r="DG133" s="256"/>
      <c r="DH133" s="256"/>
      <c r="DI133" s="256"/>
      <c r="DJ133" s="256"/>
      <c r="DK133" s="256"/>
      <c r="DL133" s="256"/>
      <c r="DM133" s="256"/>
      <c r="DN133" s="256"/>
      <c r="DO133" s="256"/>
      <c r="DP133" s="233"/>
      <c r="DQ133" s="233"/>
      <c r="DR133" s="233"/>
      <c r="DS133" s="233"/>
      <c r="DT133" s="233"/>
      <c r="DU133" s="233"/>
      <c r="DV133" s="233"/>
      <c r="DW133" s="233"/>
      <c r="DX133" s="233"/>
      <c r="DY133" s="233"/>
      <c r="DZ133" s="233"/>
    </row>
    <row r="134" spans="1:131" ht="11.25" customHeight="1" x14ac:dyDescent="0.15">
      <c r="A134" s="258"/>
      <c r="B134" s="258"/>
      <c r="C134" s="258"/>
      <c r="D134" s="258"/>
      <c r="E134" s="258"/>
      <c r="F134" s="258"/>
      <c r="G134" s="258"/>
      <c r="H134" s="258"/>
      <c r="I134" s="258"/>
      <c r="J134" s="258"/>
      <c r="K134" s="258"/>
      <c r="L134" s="258"/>
      <c r="M134" s="258"/>
      <c r="N134" s="258"/>
      <c r="O134" s="258"/>
      <c r="P134" s="258"/>
      <c r="Q134" s="258"/>
      <c r="R134" s="258"/>
      <c r="S134" s="258"/>
      <c r="T134" s="258"/>
      <c r="U134" s="258"/>
      <c r="V134" s="258"/>
      <c r="W134" s="258"/>
      <c r="X134" s="258"/>
      <c r="Y134" s="258"/>
      <c r="Z134" s="258"/>
      <c r="AA134" s="258"/>
      <c r="AB134" s="258"/>
      <c r="AC134" s="258"/>
      <c r="AD134" s="258"/>
      <c r="AE134" s="258"/>
      <c r="AF134" s="258"/>
      <c r="AG134" s="258"/>
      <c r="AH134" s="258"/>
      <c r="AI134" s="258"/>
      <c r="AJ134" s="258"/>
      <c r="AK134" s="258"/>
      <c r="AL134" s="258"/>
      <c r="AM134" s="258"/>
      <c r="AN134" s="258"/>
      <c r="AO134" s="258"/>
      <c r="AP134" s="258"/>
      <c r="AQ134" s="258"/>
      <c r="AR134" s="258"/>
      <c r="AS134" s="258"/>
      <c r="AT134" s="258"/>
      <c r="AU134" s="233"/>
      <c r="AV134" s="233"/>
      <c r="AW134" s="233"/>
      <c r="AX134" s="233"/>
      <c r="AY134" s="233"/>
      <c r="AZ134" s="233"/>
      <c r="BA134" s="233"/>
      <c r="BB134" s="233"/>
      <c r="BC134" s="233"/>
      <c r="BD134" s="233"/>
      <c r="BE134" s="233"/>
      <c r="BF134" s="233"/>
      <c r="BG134" s="233"/>
      <c r="BH134" s="233"/>
      <c r="BI134" s="233"/>
      <c r="BJ134" s="233"/>
      <c r="BK134" s="233"/>
      <c r="BL134" s="233"/>
      <c r="BM134" s="233"/>
      <c r="BN134" s="256"/>
      <c r="BO134" s="256"/>
      <c r="BP134" s="256"/>
      <c r="BQ134" s="256"/>
      <c r="BR134" s="256"/>
      <c r="BS134" s="256"/>
      <c r="BT134" s="256"/>
      <c r="BU134" s="256"/>
      <c r="BV134" s="256"/>
      <c r="BW134" s="256"/>
      <c r="BX134" s="256"/>
      <c r="BY134" s="256"/>
      <c r="BZ134" s="256"/>
      <c r="CA134" s="256"/>
      <c r="CB134" s="256"/>
      <c r="CC134" s="256"/>
      <c r="CD134" s="256"/>
      <c r="CE134" s="256"/>
      <c r="CF134" s="256"/>
      <c r="CG134" s="256"/>
      <c r="CH134" s="256"/>
      <c r="CI134" s="256"/>
      <c r="CJ134" s="256"/>
      <c r="CK134" s="256"/>
      <c r="CL134" s="256"/>
      <c r="CM134" s="256"/>
      <c r="CN134" s="256"/>
      <c r="CO134" s="256"/>
      <c r="CP134" s="256"/>
      <c r="CQ134" s="256"/>
      <c r="CR134" s="256"/>
      <c r="CS134" s="256"/>
      <c r="CT134" s="256"/>
      <c r="CU134" s="256"/>
      <c r="CV134" s="256"/>
      <c r="CW134" s="256"/>
      <c r="CX134" s="256"/>
      <c r="CY134" s="256"/>
      <c r="CZ134" s="256"/>
      <c r="DA134" s="256"/>
      <c r="DB134" s="256"/>
      <c r="DC134" s="256"/>
      <c r="DD134" s="256"/>
      <c r="DE134" s="256"/>
      <c r="DF134" s="256"/>
      <c r="DG134" s="256"/>
      <c r="DH134" s="256"/>
      <c r="DI134" s="256"/>
      <c r="DJ134" s="256"/>
      <c r="DK134" s="256"/>
      <c r="DL134" s="256"/>
      <c r="DM134" s="256"/>
      <c r="DN134" s="256"/>
      <c r="DO134" s="256"/>
      <c r="DP134" s="233"/>
      <c r="DQ134" s="233"/>
      <c r="DR134" s="233"/>
      <c r="DS134" s="233"/>
      <c r="DT134" s="233"/>
      <c r="DU134" s="233"/>
      <c r="DV134" s="233"/>
      <c r="DW134" s="233"/>
      <c r="DX134" s="233"/>
      <c r="DY134" s="233"/>
      <c r="DZ134" s="233"/>
      <c r="EA134" s="230"/>
    </row>
    <row r="135" spans="1:131" ht="14.25" hidden="1" x14ac:dyDescent="0.15">
      <c r="AU135" s="258"/>
      <c r="AV135" s="258"/>
      <c r="AW135" s="258"/>
      <c r="AX135" s="258"/>
      <c r="AY135" s="258"/>
      <c r="AZ135" s="258"/>
      <c r="BA135" s="258"/>
      <c r="BB135" s="258"/>
      <c r="BC135" s="258"/>
      <c r="BD135" s="258"/>
      <c r="BE135" s="258"/>
      <c r="BF135" s="258"/>
      <c r="BG135" s="258"/>
      <c r="BH135" s="258"/>
      <c r="BI135" s="258"/>
      <c r="BJ135" s="258"/>
      <c r="BK135" s="258"/>
      <c r="BL135" s="258"/>
      <c r="BM135" s="258"/>
      <c r="BN135" s="258"/>
      <c r="BO135" s="258"/>
      <c r="BP135" s="258"/>
      <c r="BQ135" s="258"/>
      <c r="BR135" s="258"/>
      <c r="BS135" s="258"/>
      <c r="BT135" s="258"/>
      <c r="BU135" s="258"/>
      <c r="BV135" s="258"/>
      <c r="BW135" s="258"/>
      <c r="BX135" s="258"/>
      <c r="BY135" s="258"/>
      <c r="BZ135" s="258"/>
      <c r="CA135" s="258"/>
      <c r="CB135" s="258"/>
      <c r="CC135" s="258"/>
      <c r="CD135" s="258"/>
      <c r="CE135" s="258"/>
      <c r="CF135" s="258"/>
      <c r="CG135" s="258"/>
      <c r="CH135" s="258"/>
      <c r="CI135" s="258"/>
      <c r="CJ135" s="258"/>
      <c r="CK135" s="258"/>
      <c r="CL135" s="258"/>
      <c r="CM135" s="258"/>
      <c r="CN135" s="258"/>
      <c r="CO135" s="258"/>
      <c r="CP135" s="258"/>
      <c r="CQ135" s="258"/>
      <c r="CR135" s="258"/>
      <c r="CS135" s="258"/>
      <c r="CT135" s="258"/>
      <c r="CU135" s="258"/>
      <c r="CV135" s="258"/>
      <c r="CW135" s="258"/>
      <c r="CX135" s="258"/>
      <c r="CY135" s="258"/>
      <c r="CZ135" s="258"/>
      <c r="DA135" s="258"/>
      <c r="DB135" s="258"/>
      <c r="DC135" s="258"/>
      <c r="DD135" s="258"/>
      <c r="DE135" s="258"/>
      <c r="DF135" s="258"/>
      <c r="DG135" s="258"/>
      <c r="DH135" s="258"/>
      <c r="DI135" s="258"/>
      <c r="DJ135" s="258"/>
      <c r="DK135" s="258"/>
      <c r="DL135" s="258"/>
      <c r="DM135" s="258"/>
      <c r="DN135" s="258"/>
      <c r="DO135" s="258"/>
      <c r="DP135" s="258"/>
      <c r="DQ135" s="258"/>
      <c r="DR135" s="258"/>
      <c r="DS135" s="258"/>
      <c r="DT135" s="258"/>
      <c r="DU135" s="258"/>
      <c r="DV135" s="258"/>
      <c r="DW135" s="258"/>
      <c r="DX135" s="258"/>
      <c r="DY135" s="258"/>
      <c r="DZ135" s="258"/>
    </row>
  </sheetData>
  <sheetProtection algorithmName="SHA-512" hashValue="iC1IsZWII9gPp2OpzTumAUSqmZw0T6BS61lOGAk6CuGSNmogK1P2yWP94PlGg3y1QMEopL3Ymll7q6Kcd6cLQQ==" saltValue="9aR73dz8Df0+jU0fzrZ+1g=="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8"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BK73" zoomScaleNormal="85" zoomScaleSheetLayoutView="100" workbookViewId="0"/>
  </sheetViews>
  <sheetFormatPr defaultColWidth="0" defaultRowHeight="13.5" customHeight="1" zeroHeight="1" x14ac:dyDescent="0.15"/>
  <cols>
    <col min="1" max="120" width="2.75" style="260" customWidth="1"/>
    <col min="121" max="121" width="0" style="259" hidden="1" customWidth="1"/>
    <col min="122" max="16384" width="9" style="259" hidden="1"/>
  </cols>
  <sheetData>
    <row r="1" spans="1:120"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59"/>
    </row>
    <row r="17" spans="119:120" x14ac:dyDescent="0.15">
      <c r="DP17" s="259"/>
    </row>
    <row r="18" spans="119:120" x14ac:dyDescent="0.15"/>
    <row r="19" spans="119:120" x14ac:dyDescent="0.15"/>
    <row r="20" spans="119:120" x14ac:dyDescent="0.15">
      <c r="DO20" s="259"/>
      <c r="DP20" s="259"/>
    </row>
    <row r="21" spans="119:120" x14ac:dyDescent="0.15">
      <c r="DP21" s="259"/>
    </row>
    <row r="22" spans="119:120" x14ac:dyDescent="0.15"/>
    <row r="23" spans="119:120" x14ac:dyDescent="0.15">
      <c r="DO23" s="259"/>
      <c r="DP23" s="259"/>
    </row>
    <row r="24" spans="119:120" x14ac:dyDescent="0.15">
      <c r="DP24" s="259"/>
    </row>
    <row r="25" spans="119:120" x14ac:dyDescent="0.15">
      <c r="DP25" s="259"/>
    </row>
    <row r="26" spans="119:120" x14ac:dyDescent="0.15">
      <c r="DO26" s="259"/>
      <c r="DP26" s="259"/>
    </row>
    <row r="27" spans="119:120" x14ac:dyDescent="0.15"/>
    <row r="28" spans="119:120" x14ac:dyDescent="0.15">
      <c r="DO28" s="259"/>
      <c r="DP28" s="259"/>
    </row>
    <row r="29" spans="119:120" x14ac:dyDescent="0.15">
      <c r="DP29" s="259"/>
    </row>
    <row r="30" spans="119:120" x14ac:dyDescent="0.15"/>
    <row r="31" spans="119:120" x14ac:dyDescent="0.15">
      <c r="DO31" s="259"/>
      <c r="DP31" s="259"/>
    </row>
    <row r="32" spans="119:120" x14ac:dyDescent="0.15"/>
    <row r="33" spans="98:120" x14ac:dyDescent="0.15">
      <c r="DO33" s="259"/>
      <c r="DP33" s="259"/>
    </row>
    <row r="34" spans="98:120" x14ac:dyDescent="0.15">
      <c r="DM34" s="259"/>
    </row>
    <row r="35" spans="98:120" x14ac:dyDescent="0.15">
      <c r="CT35" s="259"/>
      <c r="CU35" s="259"/>
      <c r="CV35" s="259"/>
      <c r="CY35" s="259"/>
      <c r="CZ35" s="259"/>
      <c r="DA35" s="259"/>
      <c r="DD35" s="259"/>
      <c r="DE35" s="259"/>
      <c r="DF35" s="259"/>
      <c r="DI35" s="259"/>
      <c r="DJ35" s="259"/>
      <c r="DK35" s="259"/>
      <c r="DM35" s="259"/>
      <c r="DN35" s="259"/>
      <c r="DO35" s="259"/>
      <c r="DP35" s="259"/>
    </row>
    <row r="36" spans="98:120" x14ac:dyDescent="0.15"/>
    <row r="37" spans="98:120" x14ac:dyDescent="0.15">
      <c r="CW37" s="259"/>
      <c r="DB37" s="259"/>
      <c r="DG37" s="259"/>
      <c r="DL37" s="259"/>
      <c r="DP37" s="259"/>
    </row>
    <row r="38" spans="98:120" x14ac:dyDescent="0.15">
      <c r="CT38" s="259"/>
      <c r="CU38" s="259"/>
      <c r="CV38" s="259"/>
      <c r="CW38" s="259"/>
      <c r="CY38" s="259"/>
      <c r="CZ38" s="259"/>
      <c r="DA38" s="259"/>
      <c r="DB38" s="259"/>
      <c r="DD38" s="259"/>
      <c r="DE38" s="259"/>
      <c r="DF38" s="259"/>
      <c r="DG38" s="259"/>
      <c r="DI38" s="259"/>
      <c r="DJ38" s="259"/>
      <c r="DK38" s="259"/>
      <c r="DL38" s="259"/>
      <c r="DN38" s="259"/>
      <c r="DO38" s="259"/>
      <c r="DP38" s="259"/>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59"/>
      <c r="DO49" s="259"/>
      <c r="DP49" s="259"/>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59"/>
      <c r="CS63" s="259"/>
      <c r="CX63" s="259"/>
      <c r="DC63" s="259"/>
      <c r="DH63" s="259"/>
    </row>
    <row r="64" spans="22:120" x14ac:dyDescent="0.15">
      <c r="V64" s="259"/>
    </row>
    <row r="65" spans="15:120" x14ac:dyDescent="0.15">
      <c r="X65" s="259"/>
      <c r="Z65" s="259"/>
      <c r="AA65" s="259"/>
      <c r="AB65" s="259"/>
      <c r="AC65" s="259"/>
      <c r="AD65" s="259"/>
      <c r="AE65" s="259"/>
      <c r="AF65" s="259"/>
      <c r="AG65" s="259"/>
      <c r="AH65" s="259"/>
      <c r="AI65" s="259"/>
      <c r="AJ65" s="259"/>
      <c r="AK65" s="259"/>
      <c r="AL65" s="259"/>
      <c r="AM65" s="259"/>
      <c r="AN65" s="259"/>
      <c r="AO65" s="259"/>
      <c r="AP65" s="259"/>
      <c r="AQ65" s="259"/>
      <c r="AR65" s="259"/>
      <c r="AS65" s="259"/>
      <c r="AT65" s="259"/>
      <c r="AU65" s="259"/>
      <c r="AV65" s="259"/>
      <c r="AW65" s="259"/>
      <c r="AX65" s="259"/>
      <c r="AY65" s="259"/>
      <c r="AZ65" s="259"/>
      <c r="BA65" s="259"/>
      <c r="BB65" s="259"/>
      <c r="BC65" s="259"/>
      <c r="BD65" s="259"/>
      <c r="BE65" s="259"/>
      <c r="BF65" s="259"/>
      <c r="BG65" s="259"/>
      <c r="BH65" s="259"/>
      <c r="BI65" s="259"/>
      <c r="BJ65" s="259"/>
      <c r="BK65" s="259"/>
      <c r="BL65" s="259"/>
      <c r="BM65" s="259"/>
      <c r="BN65" s="259"/>
      <c r="BO65" s="259"/>
      <c r="BP65" s="259"/>
      <c r="BQ65" s="259"/>
      <c r="BR65" s="259"/>
      <c r="BS65" s="259"/>
      <c r="BT65" s="259"/>
      <c r="BU65" s="259"/>
      <c r="BV65" s="259"/>
      <c r="BW65" s="259"/>
      <c r="BX65" s="259"/>
      <c r="BY65" s="259"/>
      <c r="BZ65" s="259"/>
      <c r="CA65" s="259"/>
      <c r="CB65" s="259"/>
      <c r="CC65" s="259"/>
      <c r="CD65" s="259"/>
      <c r="CE65" s="259"/>
      <c r="CF65" s="259"/>
      <c r="CG65" s="259"/>
      <c r="CH65" s="259"/>
      <c r="CI65" s="259"/>
      <c r="CJ65" s="259"/>
      <c r="CK65" s="259"/>
      <c r="CL65" s="259"/>
      <c r="CM65" s="259"/>
      <c r="CN65" s="259"/>
      <c r="CO65" s="259"/>
      <c r="CP65" s="259"/>
      <c r="CQ65" s="259"/>
      <c r="CR65" s="259"/>
      <c r="CU65" s="259"/>
      <c r="CZ65" s="259"/>
      <c r="DE65" s="259"/>
      <c r="DJ65" s="259"/>
    </row>
    <row r="66" spans="15:120" x14ac:dyDescent="0.15">
      <c r="Q66" s="259"/>
      <c r="S66" s="259"/>
      <c r="U66" s="259"/>
      <c r="DM66" s="259"/>
    </row>
    <row r="67" spans="15:120" x14ac:dyDescent="0.15">
      <c r="O67" s="259"/>
      <c r="P67" s="259"/>
      <c r="R67" s="259"/>
      <c r="T67" s="259"/>
      <c r="Y67" s="259"/>
      <c r="CT67" s="259"/>
      <c r="CV67" s="259"/>
      <c r="CW67" s="259"/>
      <c r="CY67" s="259"/>
      <c r="DA67" s="259"/>
      <c r="DB67" s="259"/>
      <c r="DD67" s="259"/>
      <c r="DF67" s="259"/>
      <c r="DG67" s="259"/>
      <c r="DI67" s="259"/>
      <c r="DK67" s="259"/>
      <c r="DL67" s="259"/>
      <c r="DN67" s="259"/>
      <c r="DO67" s="259"/>
      <c r="DP67" s="259"/>
    </row>
    <row r="68" spans="15:120" x14ac:dyDescent="0.15"/>
    <row r="69" spans="15:120" x14ac:dyDescent="0.15"/>
    <row r="70" spans="15:120" x14ac:dyDescent="0.15"/>
    <row r="71" spans="15:120" x14ac:dyDescent="0.15"/>
    <row r="72" spans="15:120" x14ac:dyDescent="0.15">
      <c r="DP72" s="259"/>
    </row>
    <row r="73" spans="15:120" x14ac:dyDescent="0.15">
      <c r="DP73" s="259"/>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59"/>
      <c r="CX96" s="259"/>
      <c r="DC96" s="259"/>
      <c r="DH96" s="259"/>
    </row>
    <row r="97" spans="24:120" x14ac:dyDescent="0.15">
      <c r="CS97" s="259"/>
      <c r="CX97" s="259"/>
      <c r="DC97" s="259"/>
      <c r="DH97" s="259"/>
      <c r="DP97" s="260" t="s">
        <v>476</v>
      </c>
    </row>
    <row r="98" spans="24:120" hidden="1" x14ac:dyDescent="0.15">
      <c r="CS98" s="259"/>
      <c r="CX98" s="259"/>
      <c r="DC98" s="259"/>
      <c r="DH98" s="259"/>
    </row>
    <row r="99" spans="24:120" hidden="1" x14ac:dyDescent="0.15">
      <c r="CS99" s="259"/>
      <c r="CX99" s="259"/>
      <c r="DC99" s="259"/>
      <c r="DH99" s="259"/>
    </row>
    <row r="101" spans="24:120" ht="12" hidden="1" customHeight="1" x14ac:dyDescent="0.15">
      <c r="X101" s="259"/>
      <c r="Y101" s="259"/>
      <c r="Z101" s="259"/>
      <c r="AA101" s="259"/>
      <c r="AB101" s="259"/>
      <c r="AC101" s="259"/>
      <c r="AD101" s="259"/>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c r="BC101" s="259"/>
      <c r="BD101" s="259"/>
      <c r="BE101" s="259"/>
      <c r="BF101" s="259"/>
      <c r="BG101" s="259"/>
      <c r="BH101" s="259"/>
      <c r="BI101" s="259"/>
      <c r="BJ101" s="259"/>
      <c r="BK101" s="259"/>
      <c r="BL101" s="259"/>
      <c r="BM101" s="259"/>
      <c r="BN101" s="259"/>
      <c r="BO101" s="259"/>
      <c r="BP101" s="259"/>
      <c r="BQ101" s="259"/>
      <c r="BR101" s="259"/>
      <c r="BS101" s="259"/>
      <c r="BT101" s="259"/>
      <c r="BU101" s="259"/>
      <c r="BV101" s="259"/>
      <c r="BW101" s="259"/>
      <c r="BX101" s="259"/>
      <c r="BY101" s="259"/>
      <c r="BZ101" s="259"/>
      <c r="CA101" s="259"/>
      <c r="CB101" s="259"/>
      <c r="CC101" s="259"/>
      <c r="CD101" s="259"/>
      <c r="CE101" s="259"/>
      <c r="CF101" s="259"/>
      <c r="CG101" s="259"/>
      <c r="CH101" s="259"/>
      <c r="CI101" s="259"/>
      <c r="CJ101" s="259"/>
      <c r="CK101" s="259"/>
      <c r="CL101" s="259"/>
      <c r="CM101" s="259"/>
      <c r="CN101" s="259"/>
      <c r="CO101" s="259"/>
      <c r="CP101" s="259"/>
      <c r="CQ101" s="259"/>
      <c r="CR101" s="259"/>
      <c r="CU101" s="259"/>
      <c r="CZ101" s="259"/>
      <c r="DE101" s="259"/>
      <c r="DJ101" s="259"/>
    </row>
    <row r="102" spans="24:120" ht="1.5" hidden="1" customHeight="1" x14ac:dyDescent="0.15">
      <c r="CU102" s="259"/>
      <c r="CZ102" s="259"/>
      <c r="DE102" s="259"/>
      <c r="DJ102" s="259"/>
      <c r="DM102" s="259"/>
    </row>
    <row r="103" spans="24:120" hidden="1" x14ac:dyDescent="0.15">
      <c r="CT103" s="259"/>
      <c r="CV103" s="259"/>
      <c r="CW103" s="259"/>
      <c r="CY103" s="259"/>
      <c r="DA103" s="259"/>
      <c r="DB103" s="259"/>
      <c r="DD103" s="259"/>
      <c r="DF103" s="259"/>
      <c r="DG103" s="259"/>
      <c r="DI103" s="259"/>
      <c r="DK103" s="259"/>
      <c r="DL103" s="259"/>
      <c r="DM103" s="259"/>
      <c r="DN103" s="259"/>
      <c r="DO103" s="259"/>
      <c r="DP103" s="259"/>
    </row>
    <row r="104" spans="24:120" hidden="1" x14ac:dyDescent="0.15">
      <c r="CV104" s="259"/>
      <c r="CW104" s="259"/>
      <c r="DA104" s="259"/>
      <c r="DB104" s="259"/>
      <c r="DF104" s="259"/>
      <c r="DG104" s="259"/>
      <c r="DK104" s="259"/>
      <c r="DL104" s="259"/>
      <c r="DN104" s="259"/>
      <c r="DO104" s="259"/>
      <c r="DP104" s="259"/>
    </row>
    <row r="105" spans="24:120" ht="12.75" hidden="1" customHeight="1" x14ac:dyDescent="0.15"/>
  </sheetData>
  <sheetProtection algorithmName="SHA-512" hashValue="TVZvYsP3oOIdtF3SmaFNWC/C/gVM7a+SiooAkn5LtE/HfgwZwayadEtm9/nPvFihIbqVDMBnocMrL/qpBftByA==" saltValue="nprgKFTdpFio2flnw0b1jQ=="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topLeftCell="BC61" zoomScaleNormal="100" zoomScaleSheetLayoutView="55" workbookViewId="0"/>
  </sheetViews>
  <sheetFormatPr defaultColWidth="0" defaultRowHeight="13.5" customHeight="1" zeroHeight="1" x14ac:dyDescent="0.15"/>
  <cols>
    <col min="1" max="116" width="2.625" style="260" customWidth="1"/>
    <col min="117" max="16384" width="9" style="259" hidden="1"/>
  </cols>
  <sheetData>
    <row r="1" spans="2:116"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row>
    <row r="2" spans="2:116" x14ac:dyDescent="0.15"/>
    <row r="3" spans="2:116" x14ac:dyDescent="0.15"/>
    <row r="4" spans="2:116" x14ac:dyDescent="0.15">
      <c r="R4" s="259"/>
      <c r="S4" s="259"/>
      <c r="T4" s="259"/>
      <c r="U4" s="259"/>
      <c r="V4" s="259"/>
      <c r="W4" s="259"/>
      <c r="X4" s="259"/>
      <c r="Y4" s="259"/>
      <c r="Z4" s="259"/>
      <c r="AA4" s="259"/>
      <c r="AB4" s="259"/>
      <c r="AC4" s="259"/>
      <c r="AD4" s="259"/>
      <c r="AE4" s="259"/>
      <c r="AF4" s="259"/>
      <c r="AG4" s="259"/>
      <c r="AH4" s="259"/>
      <c r="AI4" s="259"/>
      <c r="AJ4" s="259"/>
      <c r="AK4" s="259"/>
      <c r="AL4" s="259"/>
      <c r="AM4" s="259"/>
      <c r="AN4" s="259"/>
      <c r="AO4" s="259"/>
      <c r="AP4" s="259"/>
      <c r="AQ4" s="259"/>
      <c r="AR4" s="259"/>
      <c r="AS4" s="259"/>
      <c r="AT4" s="259"/>
      <c r="AU4" s="259"/>
      <c r="AV4" s="259"/>
      <c r="AW4" s="259"/>
      <c r="AX4" s="259"/>
      <c r="AY4" s="259"/>
      <c r="AZ4" s="259"/>
      <c r="BA4" s="259"/>
      <c r="BB4" s="259"/>
      <c r="BC4" s="259"/>
      <c r="BD4" s="259"/>
      <c r="BE4" s="259"/>
      <c r="BF4" s="259"/>
      <c r="BG4" s="259"/>
      <c r="BH4" s="259"/>
      <c r="BI4" s="259"/>
      <c r="BJ4" s="259"/>
      <c r="BK4" s="259"/>
      <c r="BL4" s="259"/>
      <c r="BM4" s="259"/>
      <c r="BN4" s="259"/>
      <c r="BO4" s="259"/>
      <c r="BP4" s="259"/>
      <c r="BQ4" s="259"/>
      <c r="BR4" s="259"/>
      <c r="BS4" s="259"/>
      <c r="BT4" s="259"/>
      <c r="BU4" s="259"/>
      <c r="BV4" s="259"/>
      <c r="BW4" s="259"/>
      <c r="BX4" s="259"/>
      <c r="BY4" s="259"/>
      <c r="BZ4" s="259"/>
      <c r="CA4" s="259"/>
      <c r="CB4" s="259"/>
      <c r="CC4" s="259"/>
      <c r="CD4" s="259"/>
      <c r="CE4" s="259"/>
      <c r="CF4" s="259"/>
      <c r="CG4" s="259"/>
      <c r="CH4" s="259"/>
      <c r="CI4" s="259"/>
      <c r="CJ4" s="259"/>
      <c r="CK4" s="259"/>
      <c r="CL4" s="259"/>
      <c r="CM4" s="259"/>
      <c r="CN4" s="259"/>
      <c r="CO4" s="259"/>
      <c r="CP4" s="259"/>
      <c r="CQ4" s="259"/>
      <c r="CR4" s="259"/>
      <c r="CS4" s="259"/>
      <c r="CT4" s="259"/>
      <c r="CU4" s="259"/>
      <c r="CV4" s="259"/>
      <c r="CW4" s="259"/>
      <c r="CX4" s="259"/>
      <c r="CY4" s="259"/>
      <c r="CZ4" s="259"/>
      <c r="DA4" s="259"/>
      <c r="DB4" s="259"/>
      <c r="DC4" s="259"/>
      <c r="DD4" s="259"/>
      <c r="DE4" s="259"/>
      <c r="DF4" s="259"/>
      <c r="DG4" s="259"/>
      <c r="DH4" s="259"/>
      <c r="DI4" s="259"/>
      <c r="DJ4" s="259"/>
      <c r="DK4" s="259"/>
      <c r="DL4" s="259"/>
    </row>
    <row r="5" spans="2:116" x14ac:dyDescent="0.15">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59"/>
      <c r="BA5" s="259"/>
      <c r="BB5" s="259"/>
      <c r="BC5" s="259"/>
      <c r="BD5" s="259"/>
      <c r="BE5" s="259"/>
      <c r="BF5" s="259"/>
      <c r="BG5" s="259"/>
      <c r="BH5" s="259"/>
      <c r="BI5" s="259"/>
      <c r="BJ5" s="259"/>
      <c r="BK5" s="259"/>
      <c r="BL5" s="259"/>
      <c r="BM5" s="259"/>
      <c r="BN5" s="259"/>
      <c r="BO5" s="259"/>
      <c r="BP5" s="259"/>
      <c r="BQ5" s="259"/>
      <c r="BR5" s="259"/>
      <c r="BS5" s="259"/>
      <c r="BT5" s="259"/>
      <c r="BU5" s="259"/>
      <c r="BV5" s="259"/>
      <c r="BW5" s="259"/>
      <c r="BX5" s="259"/>
      <c r="BY5" s="259"/>
      <c r="BZ5" s="259"/>
      <c r="CA5" s="259"/>
      <c r="CB5" s="259"/>
      <c r="CC5" s="259"/>
      <c r="CD5" s="259"/>
      <c r="CE5" s="259"/>
      <c r="CF5" s="259"/>
      <c r="CG5" s="259"/>
      <c r="CH5" s="259"/>
      <c r="CI5" s="259"/>
      <c r="CJ5" s="259"/>
      <c r="CK5" s="259"/>
      <c r="CL5" s="259"/>
      <c r="CM5" s="259"/>
      <c r="CN5" s="259"/>
      <c r="CO5" s="259"/>
      <c r="CP5" s="259"/>
      <c r="CQ5" s="259"/>
      <c r="CR5" s="259"/>
      <c r="CS5" s="259"/>
      <c r="CT5" s="259"/>
      <c r="CU5" s="259"/>
      <c r="CV5" s="259"/>
      <c r="CW5" s="259"/>
      <c r="CX5" s="259"/>
      <c r="CY5" s="259"/>
      <c r="CZ5" s="259"/>
      <c r="DA5" s="259"/>
      <c r="DB5" s="259"/>
      <c r="DC5" s="259"/>
      <c r="DD5" s="259"/>
      <c r="DE5" s="259"/>
      <c r="DF5" s="259"/>
      <c r="DG5" s="259"/>
      <c r="DH5" s="259"/>
      <c r="DI5" s="259"/>
      <c r="DJ5" s="259"/>
      <c r="DK5" s="259"/>
      <c r="DL5" s="259"/>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59"/>
      <c r="J18" s="259"/>
      <c r="K18" s="259"/>
      <c r="L18" s="259"/>
      <c r="M18" s="259"/>
      <c r="N18" s="259"/>
      <c r="O18" s="259"/>
      <c r="P18" s="259"/>
      <c r="Q18" s="259"/>
      <c r="R18" s="259"/>
      <c r="S18" s="259"/>
      <c r="T18" s="259"/>
      <c r="U18" s="259"/>
      <c r="V18" s="259"/>
      <c r="W18" s="259"/>
      <c r="X18" s="259"/>
      <c r="Y18" s="259"/>
      <c r="Z18" s="259"/>
      <c r="AA18" s="259"/>
      <c r="AB18" s="259"/>
      <c r="AC18" s="259"/>
      <c r="AD18" s="259"/>
      <c r="AE18" s="259"/>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c r="BC18" s="259"/>
      <c r="BD18" s="259"/>
      <c r="BE18" s="259"/>
      <c r="BF18" s="259"/>
      <c r="BG18" s="259"/>
      <c r="BH18" s="259"/>
      <c r="BI18" s="259"/>
      <c r="BJ18" s="259"/>
      <c r="BK18" s="259"/>
      <c r="BL18" s="259"/>
      <c r="BM18" s="259"/>
      <c r="BN18" s="259"/>
      <c r="BO18" s="259"/>
      <c r="BP18" s="259"/>
      <c r="BQ18" s="259"/>
      <c r="BR18" s="259"/>
      <c r="BS18" s="259"/>
      <c r="BT18" s="259"/>
      <c r="BU18" s="259"/>
      <c r="BV18" s="259"/>
      <c r="BW18" s="259"/>
      <c r="BX18" s="259"/>
      <c r="BY18" s="259"/>
      <c r="BZ18" s="259"/>
      <c r="CA18" s="259"/>
      <c r="CB18" s="259"/>
      <c r="CC18" s="259"/>
      <c r="CD18" s="259"/>
      <c r="CE18" s="259"/>
      <c r="CF18" s="259"/>
      <c r="CG18" s="259"/>
      <c r="CH18" s="259"/>
      <c r="CI18" s="259"/>
      <c r="CJ18" s="259"/>
      <c r="CK18" s="259"/>
      <c r="CL18" s="259"/>
      <c r="CM18" s="259"/>
      <c r="CN18" s="259"/>
      <c r="CO18" s="259"/>
      <c r="CP18" s="259"/>
      <c r="CQ18" s="259"/>
      <c r="CR18" s="259"/>
      <c r="CS18" s="259"/>
      <c r="CT18" s="259"/>
      <c r="CU18" s="259"/>
      <c r="CV18" s="259"/>
      <c r="CW18" s="259"/>
      <c r="CX18" s="259"/>
      <c r="CY18" s="259"/>
      <c r="CZ18" s="259"/>
      <c r="DA18" s="259"/>
      <c r="DB18" s="259"/>
      <c r="DC18" s="259"/>
      <c r="DD18" s="259"/>
      <c r="DE18" s="259"/>
      <c r="DF18" s="259"/>
      <c r="DG18" s="259"/>
      <c r="DH18" s="259"/>
      <c r="DI18" s="259"/>
      <c r="DJ18" s="259"/>
      <c r="DK18" s="259"/>
      <c r="DL18" s="259"/>
    </row>
    <row r="19" spans="9:116" x14ac:dyDescent="0.15"/>
    <row r="20" spans="9:116" x14ac:dyDescent="0.15"/>
    <row r="21" spans="9:116" x14ac:dyDescent="0.15">
      <c r="DL21" s="259"/>
    </row>
    <row r="22" spans="9:116" x14ac:dyDescent="0.15">
      <c r="DI22" s="259"/>
      <c r="DJ22" s="259"/>
      <c r="DK22" s="259"/>
      <c r="DL22" s="259"/>
    </row>
    <row r="23" spans="9:116" x14ac:dyDescent="0.15">
      <c r="CY23" s="259"/>
      <c r="CZ23" s="259"/>
      <c r="DA23" s="259"/>
      <c r="DB23" s="259"/>
      <c r="DC23" s="259"/>
      <c r="DD23" s="259"/>
      <c r="DE23" s="259"/>
      <c r="DF23" s="259"/>
      <c r="DG23" s="259"/>
      <c r="DH23" s="259"/>
      <c r="DI23" s="259"/>
      <c r="DJ23" s="259"/>
      <c r="DK23" s="259"/>
      <c r="DL23" s="259"/>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59"/>
      <c r="DA35" s="259"/>
      <c r="DB35" s="259"/>
      <c r="DC35" s="259"/>
      <c r="DD35" s="259"/>
      <c r="DE35" s="259"/>
      <c r="DF35" s="259"/>
      <c r="DG35" s="259"/>
      <c r="DH35" s="259"/>
      <c r="DI35" s="259"/>
      <c r="DJ35" s="259"/>
      <c r="DK35" s="259"/>
      <c r="DL35" s="259"/>
    </row>
    <row r="36" spans="15:116" x14ac:dyDescent="0.15"/>
    <row r="37" spans="15:116" x14ac:dyDescent="0.15">
      <c r="DL37" s="259"/>
    </row>
    <row r="38" spans="15:116" x14ac:dyDescent="0.15">
      <c r="DI38" s="259"/>
      <c r="DJ38" s="259"/>
      <c r="DK38" s="259"/>
      <c r="DL38" s="259"/>
    </row>
    <row r="39" spans="15:116" x14ac:dyDescent="0.15"/>
    <row r="40" spans="15:116" x14ac:dyDescent="0.15"/>
    <row r="41" spans="15:116" x14ac:dyDescent="0.15"/>
    <row r="42" spans="15:116" x14ac:dyDescent="0.15"/>
    <row r="43" spans="15:116" x14ac:dyDescent="0.15">
      <c r="O43" s="259"/>
      <c r="P43" s="259"/>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E43" s="259"/>
      <c r="DF43" s="259"/>
      <c r="DG43" s="259"/>
      <c r="DH43" s="259"/>
      <c r="DI43" s="259"/>
      <c r="DJ43" s="259"/>
      <c r="DK43" s="259"/>
      <c r="DL43" s="259"/>
    </row>
    <row r="44" spans="15:116" x14ac:dyDescent="0.15">
      <c r="DL44" s="259"/>
    </row>
    <row r="45" spans="15:116" x14ac:dyDescent="0.15"/>
    <row r="46" spans="15:116" x14ac:dyDescent="0.15">
      <c r="DA46" s="259"/>
      <c r="DB46" s="259"/>
      <c r="DC46" s="259"/>
      <c r="DD46" s="259"/>
      <c r="DE46" s="259"/>
      <c r="DF46" s="259"/>
      <c r="DG46" s="259"/>
      <c r="DH46" s="259"/>
      <c r="DI46" s="259"/>
      <c r="DJ46" s="259"/>
      <c r="DK46" s="259"/>
      <c r="DL46" s="259"/>
    </row>
    <row r="47" spans="15:116" x14ac:dyDescent="0.15"/>
    <row r="48" spans="15:116" x14ac:dyDescent="0.15"/>
    <row r="49" spans="104:116" x14ac:dyDescent="0.15"/>
    <row r="50" spans="104:116" x14ac:dyDescent="0.15">
      <c r="CZ50" s="259"/>
      <c r="DA50" s="259"/>
      <c r="DB50" s="259"/>
      <c r="DC50" s="259"/>
      <c r="DD50" s="259"/>
      <c r="DE50" s="259"/>
      <c r="DF50" s="259"/>
      <c r="DG50" s="259"/>
      <c r="DH50" s="259"/>
      <c r="DI50" s="259"/>
      <c r="DJ50" s="259"/>
      <c r="DK50" s="259"/>
      <c r="DL50" s="259"/>
    </row>
    <row r="51" spans="104:116" x14ac:dyDescent="0.15"/>
    <row r="52" spans="104:116" x14ac:dyDescent="0.15"/>
    <row r="53" spans="104:116" x14ac:dyDescent="0.15">
      <c r="DL53" s="259"/>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59"/>
      <c r="DD67" s="259"/>
      <c r="DE67" s="259"/>
      <c r="DF67" s="259"/>
      <c r="DG67" s="259"/>
      <c r="DH67" s="259"/>
      <c r="DI67" s="259"/>
      <c r="DJ67" s="259"/>
      <c r="DK67" s="259"/>
      <c r="DL67" s="259"/>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gdSa6bxNxu+GJoIHqDeUKWMNkXuuFdlunk7AorVrNMdIPrI8p3LkjntS+qo+5I3lTpg6BfuUf1t1NUZbzm31ug==" saltValue="t21vN+s578uZFguMTbXlmw=="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topLeftCell="K16" workbookViewId="0"/>
  </sheetViews>
  <sheetFormatPr defaultColWidth="0" defaultRowHeight="13.5" customHeight="1" zeroHeight="1" x14ac:dyDescent="0.15"/>
  <cols>
    <col min="1" max="36" width="2.5" style="261" customWidth="1"/>
    <col min="37" max="44" width="17" style="261" customWidth="1"/>
    <col min="45" max="45" width="6.125" style="268" customWidth="1"/>
    <col min="46" max="46" width="3" style="266" customWidth="1"/>
    <col min="47" max="47" width="19.125" style="261" hidden="1" customWidth="1"/>
    <col min="48" max="52" width="12.625" style="261" hidden="1" customWidth="1"/>
    <col min="53" max="16384" width="8.625" style="261" hidden="1"/>
  </cols>
  <sheetData>
    <row r="1" spans="1:46" x14ac:dyDescent="0.15">
      <c r="AS1" s="262"/>
      <c r="AT1" s="262"/>
    </row>
    <row r="2" spans="1:46" x14ac:dyDescent="0.15">
      <c r="AS2" s="262"/>
      <c r="AT2" s="262"/>
    </row>
    <row r="3" spans="1:46" x14ac:dyDescent="0.15">
      <c r="AS3" s="262"/>
      <c r="AT3" s="262"/>
    </row>
    <row r="4" spans="1:46" x14ac:dyDescent="0.15">
      <c r="AS4" s="262"/>
      <c r="AT4" s="262"/>
    </row>
    <row r="5" spans="1:46" ht="17.25" x14ac:dyDescent="0.15">
      <c r="A5" s="263" t="s">
        <v>477</v>
      </c>
      <c r="B5" s="264"/>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64"/>
      <c r="AN5" s="264"/>
      <c r="AO5" s="264"/>
      <c r="AP5" s="264"/>
      <c r="AQ5" s="264"/>
      <c r="AR5" s="264"/>
      <c r="AS5" s="265"/>
    </row>
    <row r="6" spans="1:46" x14ac:dyDescent="0.15">
      <c r="A6" s="266"/>
      <c r="B6" s="262"/>
      <c r="C6" s="262"/>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7" t="s">
        <v>478</v>
      </c>
      <c r="AL6" s="267"/>
      <c r="AM6" s="267"/>
      <c r="AN6" s="267"/>
      <c r="AO6" s="262"/>
      <c r="AP6" s="262"/>
      <c r="AQ6" s="262"/>
      <c r="AR6" s="262"/>
    </row>
    <row r="7" spans="1:46" ht="13.5" customHeight="1" x14ac:dyDescent="0.15">
      <c r="A7" s="266"/>
      <c r="B7" s="262"/>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9"/>
      <c r="AL7" s="270"/>
      <c r="AM7" s="270"/>
      <c r="AN7" s="271"/>
      <c r="AO7" s="1118" t="s">
        <v>479</v>
      </c>
      <c r="AP7" s="272"/>
      <c r="AQ7" s="273" t="s">
        <v>480</v>
      </c>
      <c r="AR7" s="274"/>
    </row>
    <row r="8" spans="1:46" x14ac:dyDescent="0.15">
      <c r="A8" s="266"/>
      <c r="B8" s="262"/>
      <c r="C8" s="262"/>
      <c r="D8" s="262"/>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2"/>
      <c r="AG8" s="262"/>
      <c r="AH8" s="262"/>
      <c r="AI8" s="262"/>
      <c r="AJ8" s="262"/>
      <c r="AK8" s="275"/>
      <c r="AL8" s="276"/>
      <c r="AM8" s="276"/>
      <c r="AN8" s="277"/>
      <c r="AO8" s="1119"/>
      <c r="AP8" s="278" t="s">
        <v>481</v>
      </c>
      <c r="AQ8" s="279" t="s">
        <v>482</v>
      </c>
      <c r="AR8" s="280" t="s">
        <v>483</v>
      </c>
    </row>
    <row r="9" spans="1:46" x14ac:dyDescent="0.15">
      <c r="A9" s="266"/>
      <c r="B9" s="262"/>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262"/>
      <c r="AF9" s="262"/>
      <c r="AG9" s="262"/>
      <c r="AH9" s="262"/>
      <c r="AI9" s="262"/>
      <c r="AJ9" s="262"/>
      <c r="AK9" s="1130" t="s">
        <v>484</v>
      </c>
      <c r="AL9" s="1131"/>
      <c r="AM9" s="1131"/>
      <c r="AN9" s="1132"/>
      <c r="AO9" s="281">
        <v>528028</v>
      </c>
      <c r="AP9" s="281">
        <v>236890</v>
      </c>
      <c r="AQ9" s="282">
        <v>243450</v>
      </c>
      <c r="AR9" s="283">
        <v>-2.7</v>
      </c>
    </row>
    <row r="10" spans="1:46" ht="13.5" customHeight="1" x14ac:dyDescent="0.15">
      <c r="A10" s="266"/>
      <c r="B10" s="262"/>
      <c r="C10" s="262"/>
      <c r="D10" s="262"/>
      <c r="E10" s="262"/>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2"/>
      <c r="AH10" s="262"/>
      <c r="AI10" s="262"/>
      <c r="AJ10" s="262"/>
      <c r="AK10" s="1130" t="s">
        <v>485</v>
      </c>
      <c r="AL10" s="1131"/>
      <c r="AM10" s="1131"/>
      <c r="AN10" s="1132"/>
      <c r="AO10" s="284">
        <v>68459</v>
      </c>
      <c r="AP10" s="284">
        <v>30713</v>
      </c>
      <c r="AQ10" s="285">
        <v>36828</v>
      </c>
      <c r="AR10" s="286">
        <v>-16.600000000000001</v>
      </c>
    </row>
    <row r="11" spans="1:46" ht="13.5" customHeight="1" x14ac:dyDescent="0.15">
      <c r="A11" s="266"/>
      <c r="B11" s="262"/>
      <c r="C11" s="262"/>
      <c r="D11" s="262"/>
      <c r="E11" s="262"/>
      <c r="F11" s="262"/>
      <c r="G11" s="262"/>
      <c r="H11" s="262"/>
      <c r="I11" s="262"/>
      <c r="J11" s="262"/>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1130" t="s">
        <v>486</v>
      </c>
      <c r="AL11" s="1131"/>
      <c r="AM11" s="1131"/>
      <c r="AN11" s="1132"/>
      <c r="AO11" s="284" t="s">
        <v>487</v>
      </c>
      <c r="AP11" s="284" t="s">
        <v>487</v>
      </c>
      <c r="AQ11" s="285">
        <v>2575</v>
      </c>
      <c r="AR11" s="286" t="s">
        <v>487</v>
      </c>
    </row>
    <row r="12" spans="1:46" ht="13.5" customHeight="1" x14ac:dyDescent="0.15">
      <c r="A12" s="266"/>
      <c r="B12" s="262"/>
      <c r="C12" s="262"/>
      <c r="D12" s="262"/>
      <c r="E12" s="262"/>
      <c r="F12" s="262"/>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2"/>
      <c r="AE12" s="262"/>
      <c r="AF12" s="262"/>
      <c r="AG12" s="262"/>
      <c r="AH12" s="262"/>
      <c r="AI12" s="262"/>
      <c r="AJ12" s="262"/>
      <c r="AK12" s="1130" t="s">
        <v>488</v>
      </c>
      <c r="AL12" s="1131"/>
      <c r="AM12" s="1131"/>
      <c r="AN12" s="1132"/>
      <c r="AO12" s="284" t="s">
        <v>487</v>
      </c>
      <c r="AP12" s="284" t="s">
        <v>487</v>
      </c>
      <c r="AQ12" s="285" t="s">
        <v>487</v>
      </c>
      <c r="AR12" s="286" t="s">
        <v>487</v>
      </c>
    </row>
    <row r="13" spans="1:46" ht="13.5" customHeight="1" x14ac:dyDescent="0.15">
      <c r="A13" s="266"/>
      <c r="B13" s="262"/>
      <c r="C13" s="262"/>
      <c r="D13" s="262"/>
      <c r="E13" s="262"/>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c r="AE13" s="262"/>
      <c r="AF13" s="262"/>
      <c r="AG13" s="262"/>
      <c r="AH13" s="262"/>
      <c r="AI13" s="262"/>
      <c r="AJ13" s="262"/>
      <c r="AK13" s="1130" t="s">
        <v>489</v>
      </c>
      <c r="AL13" s="1131"/>
      <c r="AM13" s="1131"/>
      <c r="AN13" s="1132"/>
      <c r="AO13" s="284">
        <v>18530</v>
      </c>
      <c r="AP13" s="284">
        <v>8313</v>
      </c>
      <c r="AQ13" s="285">
        <v>11862</v>
      </c>
      <c r="AR13" s="286">
        <v>-29.9</v>
      </c>
    </row>
    <row r="14" spans="1:46" ht="13.5" customHeight="1" x14ac:dyDescent="0.15">
      <c r="A14" s="266"/>
      <c r="B14" s="262"/>
      <c r="C14" s="262"/>
      <c r="D14" s="262"/>
      <c r="E14" s="262"/>
      <c r="F14" s="262"/>
      <c r="G14" s="262"/>
      <c r="H14" s="262"/>
      <c r="I14" s="262"/>
      <c r="J14" s="262"/>
      <c r="K14" s="262"/>
      <c r="L14" s="262"/>
      <c r="M14" s="262"/>
      <c r="N14" s="262"/>
      <c r="O14" s="262"/>
      <c r="P14" s="262"/>
      <c r="Q14" s="262"/>
      <c r="R14" s="262"/>
      <c r="S14" s="262"/>
      <c r="T14" s="262"/>
      <c r="U14" s="262"/>
      <c r="V14" s="262"/>
      <c r="W14" s="262"/>
      <c r="X14" s="262"/>
      <c r="Y14" s="262"/>
      <c r="Z14" s="262"/>
      <c r="AA14" s="262"/>
      <c r="AB14" s="262"/>
      <c r="AC14" s="262"/>
      <c r="AD14" s="262"/>
      <c r="AE14" s="262"/>
      <c r="AF14" s="262"/>
      <c r="AG14" s="262"/>
      <c r="AH14" s="262"/>
      <c r="AI14" s="262"/>
      <c r="AJ14" s="262"/>
      <c r="AK14" s="1130" t="s">
        <v>490</v>
      </c>
      <c r="AL14" s="1131"/>
      <c r="AM14" s="1131"/>
      <c r="AN14" s="1132"/>
      <c r="AO14" s="284">
        <v>6093</v>
      </c>
      <c r="AP14" s="284">
        <v>2734</v>
      </c>
      <c r="AQ14" s="285">
        <v>4647</v>
      </c>
      <c r="AR14" s="286">
        <v>-41.2</v>
      </c>
    </row>
    <row r="15" spans="1:46" ht="13.5" customHeight="1" x14ac:dyDescent="0.15">
      <c r="A15" s="266"/>
      <c r="B15" s="262"/>
      <c r="C15" s="262"/>
      <c r="D15" s="262"/>
      <c r="E15" s="262"/>
      <c r="F15" s="262"/>
      <c r="G15" s="262"/>
      <c r="H15" s="262"/>
      <c r="I15" s="262"/>
      <c r="J15" s="262"/>
      <c r="K15" s="262"/>
      <c r="L15" s="262"/>
      <c r="M15" s="262"/>
      <c r="N15" s="262"/>
      <c r="O15" s="262"/>
      <c r="P15" s="262"/>
      <c r="Q15" s="262"/>
      <c r="R15" s="262"/>
      <c r="S15" s="262"/>
      <c r="T15" s="262"/>
      <c r="U15" s="262"/>
      <c r="V15" s="262"/>
      <c r="W15" s="262"/>
      <c r="X15" s="262"/>
      <c r="Y15" s="262"/>
      <c r="Z15" s="262"/>
      <c r="AA15" s="262"/>
      <c r="AB15" s="262"/>
      <c r="AC15" s="262"/>
      <c r="AD15" s="262"/>
      <c r="AE15" s="262"/>
      <c r="AF15" s="262"/>
      <c r="AG15" s="262"/>
      <c r="AH15" s="262"/>
      <c r="AI15" s="262"/>
      <c r="AJ15" s="262"/>
      <c r="AK15" s="1133" t="s">
        <v>491</v>
      </c>
      <c r="AL15" s="1134"/>
      <c r="AM15" s="1134"/>
      <c r="AN15" s="1135"/>
      <c r="AO15" s="284">
        <v>-25327</v>
      </c>
      <c r="AP15" s="284">
        <v>-11362</v>
      </c>
      <c r="AQ15" s="285">
        <v>-13358</v>
      </c>
      <c r="AR15" s="286">
        <v>-14.9</v>
      </c>
    </row>
    <row r="16" spans="1:46" x14ac:dyDescent="0.15">
      <c r="A16" s="266"/>
      <c r="B16" s="262"/>
      <c r="C16" s="262"/>
      <c r="D16" s="262"/>
      <c r="E16" s="262"/>
      <c r="F16" s="262"/>
      <c r="G16" s="262"/>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2"/>
      <c r="AG16" s="262"/>
      <c r="AH16" s="262"/>
      <c r="AI16" s="262"/>
      <c r="AJ16" s="262"/>
      <c r="AK16" s="1133" t="s">
        <v>178</v>
      </c>
      <c r="AL16" s="1134"/>
      <c r="AM16" s="1134"/>
      <c r="AN16" s="1135"/>
      <c r="AO16" s="284">
        <v>595783</v>
      </c>
      <c r="AP16" s="284">
        <v>267287</v>
      </c>
      <c r="AQ16" s="285">
        <v>286004</v>
      </c>
      <c r="AR16" s="286">
        <v>-6.5</v>
      </c>
    </row>
    <row r="17" spans="1:46" x14ac:dyDescent="0.15">
      <c r="A17" s="266"/>
      <c r="B17" s="262"/>
      <c r="C17" s="262"/>
      <c r="D17" s="262"/>
      <c r="E17" s="262"/>
      <c r="F17" s="262"/>
      <c r="G17" s="262"/>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2"/>
      <c r="AG17" s="262"/>
      <c r="AH17" s="262"/>
      <c r="AI17" s="262"/>
      <c r="AJ17" s="262"/>
      <c r="AK17" s="262"/>
      <c r="AL17" s="262"/>
      <c r="AM17" s="262"/>
      <c r="AN17" s="262"/>
      <c r="AO17" s="262"/>
      <c r="AP17" s="262"/>
      <c r="AQ17" s="262"/>
      <c r="AR17" s="287"/>
    </row>
    <row r="18" spans="1:46" x14ac:dyDescent="0.15">
      <c r="A18" s="266"/>
      <c r="B18" s="262"/>
      <c r="C18" s="262"/>
      <c r="D18" s="262"/>
      <c r="E18" s="262"/>
      <c r="F18" s="262"/>
      <c r="G18" s="262"/>
      <c r="H18" s="262"/>
      <c r="I18" s="262"/>
      <c r="J18" s="262"/>
      <c r="K18" s="262"/>
      <c r="L18" s="262"/>
      <c r="M18" s="262"/>
      <c r="N18" s="262"/>
      <c r="O18" s="262"/>
      <c r="P18" s="262"/>
      <c r="Q18" s="262"/>
      <c r="R18" s="262"/>
      <c r="S18" s="262"/>
      <c r="T18" s="262"/>
      <c r="U18" s="262"/>
      <c r="V18" s="262"/>
      <c r="W18" s="262"/>
      <c r="X18" s="262"/>
      <c r="Y18" s="262"/>
      <c r="Z18" s="262"/>
      <c r="AA18" s="262"/>
      <c r="AB18" s="262"/>
      <c r="AC18" s="262"/>
      <c r="AD18" s="262"/>
      <c r="AE18" s="262"/>
      <c r="AF18" s="262"/>
      <c r="AG18" s="262"/>
      <c r="AH18" s="262"/>
      <c r="AI18" s="262"/>
      <c r="AJ18" s="262"/>
      <c r="AK18" s="262"/>
      <c r="AL18" s="262"/>
      <c r="AM18" s="262"/>
      <c r="AN18" s="262"/>
      <c r="AO18" s="262"/>
      <c r="AP18" s="262"/>
      <c r="AQ18" s="288"/>
      <c r="AR18" s="288"/>
    </row>
    <row r="19" spans="1:46" x14ac:dyDescent="0.15">
      <c r="A19" s="266"/>
      <c r="B19" s="262"/>
      <c r="C19" s="262"/>
      <c r="D19" s="262"/>
      <c r="E19" s="262"/>
      <c r="F19" s="262"/>
      <c r="G19" s="262"/>
      <c r="H19" s="262"/>
      <c r="I19" s="262"/>
      <c r="J19" s="262"/>
      <c r="K19" s="262"/>
      <c r="L19" s="262"/>
      <c r="M19" s="262"/>
      <c r="N19" s="262"/>
      <c r="O19" s="262"/>
      <c r="P19" s="262"/>
      <c r="Q19" s="262"/>
      <c r="R19" s="262"/>
      <c r="S19" s="262"/>
      <c r="T19" s="262"/>
      <c r="U19" s="262"/>
      <c r="V19" s="262"/>
      <c r="W19" s="262"/>
      <c r="X19" s="262"/>
      <c r="Y19" s="262"/>
      <c r="Z19" s="262"/>
      <c r="AA19" s="262"/>
      <c r="AB19" s="262"/>
      <c r="AC19" s="262"/>
      <c r="AD19" s="262"/>
      <c r="AE19" s="262"/>
      <c r="AF19" s="262"/>
      <c r="AG19" s="262"/>
      <c r="AH19" s="262"/>
      <c r="AI19" s="262"/>
      <c r="AJ19" s="262"/>
      <c r="AK19" s="262" t="s">
        <v>492</v>
      </c>
      <c r="AL19" s="262"/>
      <c r="AM19" s="262"/>
      <c r="AN19" s="262"/>
      <c r="AO19" s="262"/>
      <c r="AP19" s="262"/>
      <c r="AQ19" s="262"/>
      <c r="AR19" s="262"/>
    </row>
    <row r="20" spans="1:46" x14ac:dyDescent="0.15">
      <c r="A20" s="266"/>
      <c r="B20" s="262"/>
      <c r="C20" s="262"/>
      <c r="D20" s="262"/>
      <c r="E20" s="262"/>
      <c r="F20" s="262"/>
      <c r="G20" s="262"/>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262"/>
      <c r="AF20" s="262"/>
      <c r="AG20" s="262"/>
      <c r="AH20" s="262"/>
      <c r="AI20" s="262"/>
      <c r="AJ20" s="262"/>
      <c r="AK20" s="289"/>
      <c r="AL20" s="290"/>
      <c r="AM20" s="290"/>
      <c r="AN20" s="291"/>
      <c r="AO20" s="292" t="s">
        <v>493</v>
      </c>
      <c r="AP20" s="293" t="s">
        <v>494</v>
      </c>
      <c r="AQ20" s="294" t="s">
        <v>495</v>
      </c>
      <c r="AR20" s="295"/>
    </row>
    <row r="21" spans="1:46" s="301" customFormat="1" x14ac:dyDescent="0.15">
      <c r="A21" s="296"/>
      <c r="B21" s="267"/>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1136" t="s">
        <v>496</v>
      </c>
      <c r="AL21" s="1137"/>
      <c r="AM21" s="1137"/>
      <c r="AN21" s="1138"/>
      <c r="AO21" s="297">
        <v>23.78</v>
      </c>
      <c r="AP21" s="298">
        <v>24.25</v>
      </c>
      <c r="AQ21" s="299">
        <v>-0.47</v>
      </c>
      <c r="AR21" s="267"/>
      <c r="AS21" s="300"/>
      <c r="AT21" s="296"/>
    </row>
    <row r="22" spans="1:46" s="301" customFormat="1" x14ac:dyDescent="0.15">
      <c r="A22" s="296"/>
      <c r="B22" s="267"/>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7"/>
      <c r="AI22" s="267"/>
      <c r="AJ22" s="267"/>
      <c r="AK22" s="1136" t="s">
        <v>497</v>
      </c>
      <c r="AL22" s="1137"/>
      <c r="AM22" s="1137"/>
      <c r="AN22" s="1138"/>
      <c r="AO22" s="302">
        <v>97.6</v>
      </c>
      <c r="AP22" s="303">
        <v>95.4</v>
      </c>
      <c r="AQ22" s="304">
        <v>2.2000000000000002</v>
      </c>
      <c r="AR22" s="288"/>
      <c r="AS22" s="300"/>
      <c r="AT22" s="296"/>
    </row>
    <row r="23" spans="1:46" s="301" customFormat="1" x14ac:dyDescent="0.15">
      <c r="A23" s="296"/>
      <c r="B23" s="267"/>
      <c r="C23" s="267"/>
      <c r="D23" s="267"/>
      <c r="E23" s="267"/>
      <c r="F23" s="267"/>
      <c r="G23" s="267"/>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88"/>
      <c r="AQ23" s="288"/>
      <c r="AR23" s="288"/>
      <c r="AS23" s="300"/>
      <c r="AT23" s="296"/>
    </row>
    <row r="24" spans="1:46" s="301" customFormat="1" x14ac:dyDescent="0.15">
      <c r="A24" s="296"/>
      <c r="B24" s="267"/>
      <c r="C24" s="267"/>
      <c r="D24" s="267"/>
      <c r="E24" s="267"/>
      <c r="F24" s="267"/>
      <c r="G24" s="267"/>
      <c r="H24" s="267"/>
      <c r="I24" s="267"/>
      <c r="J24" s="267"/>
      <c r="K24" s="267"/>
      <c r="L24" s="267"/>
      <c r="M24" s="267"/>
      <c r="N24" s="267"/>
      <c r="O24" s="267"/>
      <c r="P24" s="267"/>
      <c r="Q24" s="267"/>
      <c r="R24" s="267"/>
      <c r="S24" s="267"/>
      <c r="T24" s="267"/>
      <c r="U24" s="267"/>
      <c r="V24" s="267"/>
      <c r="W24" s="267"/>
      <c r="X24" s="267"/>
      <c r="Y24" s="267"/>
      <c r="Z24" s="267"/>
      <c r="AA24" s="267"/>
      <c r="AB24" s="267"/>
      <c r="AC24" s="267"/>
      <c r="AD24" s="267"/>
      <c r="AE24" s="267"/>
      <c r="AF24" s="267"/>
      <c r="AG24" s="267"/>
      <c r="AH24" s="267"/>
      <c r="AI24" s="267"/>
      <c r="AJ24" s="267"/>
      <c r="AK24" s="267"/>
      <c r="AL24" s="267"/>
      <c r="AM24" s="267"/>
      <c r="AN24" s="267"/>
      <c r="AO24" s="267"/>
      <c r="AP24" s="288"/>
      <c r="AQ24" s="288"/>
      <c r="AR24" s="288"/>
      <c r="AS24" s="300"/>
      <c r="AT24" s="296"/>
    </row>
    <row r="25" spans="1:46" s="301" customFormat="1" x14ac:dyDescent="0.15">
      <c r="A25" s="305"/>
      <c r="B25" s="306"/>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6"/>
      <c r="AL25" s="306"/>
      <c r="AM25" s="306"/>
      <c r="AN25" s="306"/>
      <c r="AO25" s="306"/>
      <c r="AP25" s="307"/>
      <c r="AQ25" s="307"/>
      <c r="AR25" s="307"/>
      <c r="AS25" s="308"/>
      <c r="AT25" s="296"/>
    </row>
    <row r="26" spans="1:46" s="301" customFormat="1" x14ac:dyDescent="0.15">
      <c r="A26" s="1129" t="s">
        <v>498</v>
      </c>
      <c r="B26" s="1129"/>
      <c r="C26" s="1129"/>
      <c r="D26" s="1129"/>
      <c r="E26" s="1129"/>
      <c r="F26" s="1129"/>
      <c r="G26" s="1129"/>
      <c r="H26" s="1129"/>
      <c r="I26" s="1129"/>
      <c r="J26" s="1129"/>
      <c r="K26" s="1129"/>
      <c r="L26" s="1129"/>
      <c r="M26" s="1129"/>
      <c r="N26" s="1129"/>
      <c r="O26" s="1129"/>
      <c r="P26" s="1129"/>
      <c r="Q26" s="1129"/>
      <c r="R26" s="1129"/>
      <c r="S26" s="1129"/>
      <c r="T26" s="1129"/>
      <c r="U26" s="1129"/>
      <c r="V26" s="1129"/>
      <c r="W26" s="1129"/>
      <c r="X26" s="1129"/>
      <c r="Y26" s="1129"/>
      <c r="Z26" s="1129"/>
      <c r="AA26" s="1129"/>
      <c r="AB26" s="1129"/>
      <c r="AC26" s="1129"/>
      <c r="AD26" s="1129"/>
      <c r="AE26" s="1129"/>
      <c r="AF26" s="1129"/>
      <c r="AG26" s="1129"/>
      <c r="AH26" s="1129"/>
      <c r="AI26" s="1129"/>
      <c r="AJ26" s="1129"/>
      <c r="AK26" s="1129"/>
      <c r="AL26" s="1129"/>
      <c r="AM26" s="1129"/>
      <c r="AN26" s="1129"/>
      <c r="AO26" s="1129"/>
      <c r="AP26" s="1129"/>
      <c r="AQ26" s="1129"/>
      <c r="AR26" s="1129"/>
      <c r="AS26" s="1129"/>
      <c r="AT26" s="267"/>
    </row>
    <row r="27" spans="1:46" x14ac:dyDescent="0.15">
      <c r="A27" s="309"/>
      <c r="AO27" s="262"/>
      <c r="AP27" s="262"/>
      <c r="AQ27" s="262"/>
      <c r="AR27" s="262"/>
      <c r="AS27" s="262"/>
      <c r="AT27" s="262"/>
    </row>
    <row r="28" spans="1:46" ht="17.25" x14ac:dyDescent="0.15">
      <c r="A28" s="263" t="s">
        <v>499</v>
      </c>
      <c r="B28" s="264"/>
      <c r="C28" s="264"/>
      <c r="D28" s="264"/>
      <c r="E28" s="264"/>
      <c r="F28" s="264"/>
      <c r="G28" s="264"/>
      <c r="H28" s="264"/>
      <c r="I28" s="264"/>
      <c r="J28" s="264"/>
      <c r="K28" s="264"/>
      <c r="L28" s="264"/>
      <c r="M28" s="264"/>
      <c r="N28" s="264"/>
      <c r="O28" s="264"/>
      <c r="P28" s="264"/>
      <c r="Q28" s="264"/>
      <c r="R28" s="264"/>
      <c r="S28" s="264"/>
      <c r="T28" s="264"/>
      <c r="U28" s="264"/>
      <c r="V28" s="264"/>
      <c r="W28" s="264"/>
      <c r="X28" s="264"/>
      <c r="Y28" s="264"/>
      <c r="Z28" s="264"/>
      <c r="AA28" s="264"/>
      <c r="AB28" s="264"/>
      <c r="AC28" s="264"/>
      <c r="AD28" s="264"/>
      <c r="AE28" s="264"/>
      <c r="AF28" s="264"/>
      <c r="AG28" s="264"/>
      <c r="AH28" s="264"/>
      <c r="AI28" s="264"/>
      <c r="AJ28" s="264"/>
      <c r="AK28" s="264"/>
      <c r="AL28" s="264"/>
      <c r="AM28" s="264"/>
      <c r="AN28" s="264"/>
      <c r="AO28" s="264"/>
      <c r="AP28" s="264"/>
      <c r="AQ28" s="264"/>
      <c r="AR28" s="264"/>
      <c r="AS28" s="310"/>
    </row>
    <row r="29" spans="1:46" x14ac:dyDescent="0.15">
      <c r="A29" s="266"/>
      <c r="B29" s="262"/>
      <c r="C29" s="262"/>
      <c r="D29" s="262"/>
      <c r="E29" s="262"/>
      <c r="F29" s="262"/>
      <c r="G29" s="262"/>
      <c r="H29" s="262"/>
      <c r="I29" s="262"/>
      <c r="J29" s="262"/>
      <c r="K29" s="262"/>
      <c r="L29" s="262"/>
      <c r="M29" s="262"/>
      <c r="N29" s="262"/>
      <c r="O29" s="262"/>
      <c r="P29" s="262"/>
      <c r="Q29" s="262"/>
      <c r="R29" s="262"/>
      <c r="S29" s="262"/>
      <c r="T29" s="262"/>
      <c r="U29" s="262"/>
      <c r="V29" s="262"/>
      <c r="W29" s="262"/>
      <c r="X29" s="262"/>
      <c r="Y29" s="262"/>
      <c r="Z29" s="262"/>
      <c r="AA29" s="262"/>
      <c r="AB29" s="262"/>
      <c r="AC29" s="262"/>
      <c r="AD29" s="262"/>
      <c r="AE29" s="262"/>
      <c r="AF29" s="262"/>
      <c r="AG29" s="262"/>
      <c r="AH29" s="262"/>
      <c r="AI29" s="262"/>
      <c r="AJ29" s="262"/>
      <c r="AK29" s="267" t="s">
        <v>500</v>
      </c>
      <c r="AL29" s="267"/>
      <c r="AM29" s="267"/>
      <c r="AN29" s="267"/>
      <c r="AO29" s="262"/>
      <c r="AP29" s="262"/>
      <c r="AQ29" s="262"/>
      <c r="AR29" s="262"/>
      <c r="AS29" s="311"/>
    </row>
    <row r="30" spans="1:46" ht="13.5" customHeight="1" x14ac:dyDescent="0.15">
      <c r="A30" s="266"/>
      <c r="B30" s="262"/>
      <c r="C30" s="262"/>
      <c r="D30" s="262"/>
      <c r="E30" s="262"/>
      <c r="F30" s="262"/>
      <c r="G30" s="262"/>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9"/>
      <c r="AL30" s="270"/>
      <c r="AM30" s="270"/>
      <c r="AN30" s="271"/>
      <c r="AO30" s="1118" t="s">
        <v>479</v>
      </c>
      <c r="AP30" s="272"/>
      <c r="AQ30" s="273" t="s">
        <v>480</v>
      </c>
      <c r="AR30" s="274"/>
    </row>
    <row r="31" spans="1:46" x14ac:dyDescent="0.15">
      <c r="A31" s="266"/>
      <c r="B31" s="262"/>
      <c r="C31" s="262"/>
      <c r="D31" s="262"/>
      <c r="E31" s="262"/>
      <c r="F31" s="262"/>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2"/>
      <c r="AG31" s="262"/>
      <c r="AH31" s="262"/>
      <c r="AI31" s="262"/>
      <c r="AJ31" s="262"/>
      <c r="AK31" s="275"/>
      <c r="AL31" s="276"/>
      <c r="AM31" s="276"/>
      <c r="AN31" s="277"/>
      <c r="AO31" s="1119"/>
      <c r="AP31" s="278" t="s">
        <v>481</v>
      </c>
      <c r="AQ31" s="279" t="s">
        <v>482</v>
      </c>
      <c r="AR31" s="280" t="s">
        <v>483</v>
      </c>
    </row>
    <row r="32" spans="1:46" ht="27" customHeight="1" x14ac:dyDescent="0.15">
      <c r="A32" s="266"/>
      <c r="B32" s="262"/>
      <c r="C32" s="262"/>
      <c r="D32" s="262"/>
      <c r="E32" s="262"/>
      <c r="F32" s="262"/>
      <c r="G32" s="262"/>
      <c r="H32" s="262"/>
      <c r="I32" s="262"/>
      <c r="J32" s="262"/>
      <c r="K32" s="262"/>
      <c r="L32" s="262"/>
      <c r="M32" s="262"/>
      <c r="N32" s="262"/>
      <c r="O32" s="262"/>
      <c r="P32" s="262"/>
      <c r="Q32" s="262"/>
      <c r="R32" s="262"/>
      <c r="S32" s="262"/>
      <c r="T32" s="262"/>
      <c r="U32" s="262"/>
      <c r="V32" s="262"/>
      <c r="W32" s="262"/>
      <c r="X32" s="262"/>
      <c r="Y32" s="262"/>
      <c r="Z32" s="262"/>
      <c r="AA32" s="262"/>
      <c r="AB32" s="262"/>
      <c r="AC32" s="262"/>
      <c r="AD32" s="262"/>
      <c r="AE32" s="262"/>
      <c r="AF32" s="262"/>
      <c r="AG32" s="262"/>
      <c r="AH32" s="262"/>
      <c r="AI32" s="262"/>
      <c r="AJ32" s="262"/>
      <c r="AK32" s="1120" t="s">
        <v>501</v>
      </c>
      <c r="AL32" s="1121"/>
      <c r="AM32" s="1121"/>
      <c r="AN32" s="1122"/>
      <c r="AO32" s="312">
        <v>491580</v>
      </c>
      <c r="AP32" s="312">
        <v>220538</v>
      </c>
      <c r="AQ32" s="313">
        <v>167387</v>
      </c>
      <c r="AR32" s="314">
        <v>31.8</v>
      </c>
    </row>
    <row r="33" spans="1:46" ht="13.5" customHeight="1" x14ac:dyDescent="0.15">
      <c r="A33" s="266"/>
      <c r="B33" s="262"/>
      <c r="C33" s="262"/>
      <c r="D33" s="262"/>
      <c r="E33" s="262"/>
      <c r="F33" s="262"/>
      <c r="G33" s="262"/>
      <c r="H33" s="262"/>
      <c r="I33" s="262"/>
      <c r="J33" s="262"/>
      <c r="K33" s="262"/>
      <c r="L33" s="262"/>
      <c r="M33" s="262"/>
      <c r="N33" s="262"/>
      <c r="O33" s="262"/>
      <c r="P33" s="262"/>
      <c r="Q33" s="262"/>
      <c r="R33" s="262"/>
      <c r="S33" s="262"/>
      <c r="T33" s="262"/>
      <c r="U33" s="262"/>
      <c r="V33" s="262"/>
      <c r="W33" s="262"/>
      <c r="X33" s="262"/>
      <c r="Y33" s="262"/>
      <c r="Z33" s="262"/>
      <c r="AA33" s="262"/>
      <c r="AB33" s="262"/>
      <c r="AC33" s="262"/>
      <c r="AD33" s="262"/>
      <c r="AE33" s="262"/>
      <c r="AF33" s="262"/>
      <c r="AG33" s="262"/>
      <c r="AH33" s="262"/>
      <c r="AI33" s="262"/>
      <c r="AJ33" s="262"/>
      <c r="AK33" s="1120" t="s">
        <v>502</v>
      </c>
      <c r="AL33" s="1121"/>
      <c r="AM33" s="1121"/>
      <c r="AN33" s="1122"/>
      <c r="AO33" s="312" t="s">
        <v>487</v>
      </c>
      <c r="AP33" s="312" t="s">
        <v>487</v>
      </c>
      <c r="AQ33" s="313" t="s">
        <v>487</v>
      </c>
      <c r="AR33" s="314" t="s">
        <v>487</v>
      </c>
    </row>
    <row r="34" spans="1:46" ht="27" customHeight="1" x14ac:dyDescent="0.15">
      <c r="A34" s="266"/>
      <c r="B34" s="262"/>
      <c r="C34" s="262"/>
      <c r="D34" s="262"/>
      <c r="E34" s="262"/>
      <c r="F34" s="262"/>
      <c r="G34" s="262"/>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2"/>
      <c r="AI34" s="262"/>
      <c r="AJ34" s="262"/>
      <c r="AK34" s="1120" t="s">
        <v>503</v>
      </c>
      <c r="AL34" s="1121"/>
      <c r="AM34" s="1121"/>
      <c r="AN34" s="1122"/>
      <c r="AO34" s="312" t="s">
        <v>487</v>
      </c>
      <c r="AP34" s="312" t="s">
        <v>487</v>
      </c>
      <c r="AQ34" s="313">
        <v>5</v>
      </c>
      <c r="AR34" s="314" t="s">
        <v>487</v>
      </c>
    </row>
    <row r="35" spans="1:46" ht="27" customHeight="1" x14ac:dyDescent="0.15">
      <c r="A35" s="266"/>
      <c r="B35" s="262"/>
      <c r="C35" s="262"/>
      <c r="D35" s="262"/>
      <c r="E35" s="262"/>
      <c r="F35" s="262"/>
      <c r="G35" s="262"/>
      <c r="H35" s="262"/>
      <c r="I35" s="262"/>
      <c r="J35" s="262"/>
      <c r="K35" s="262"/>
      <c r="L35" s="262"/>
      <c r="M35" s="262"/>
      <c r="N35" s="262"/>
      <c r="O35" s="262"/>
      <c r="P35" s="262"/>
      <c r="Q35" s="262"/>
      <c r="R35" s="262"/>
      <c r="S35" s="262"/>
      <c r="T35" s="262"/>
      <c r="U35" s="262"/>
      <c r="V35" s="262"/>
      <c r="W35" s="262"/>
      <c r="X35" s="262"/>
      <c r="Y35" s="262"/>
      <c r="Z35" s="262"/>
      <c r="AA35" s="262"/>
      <c r="AB35" s="262"/>
      <c r="AC35" s="262"/>
      <c r="AD35" s="262"/>
      <c r="AE35" s="262"/>
      <c r="AF35" s="262"/>
      <c r="AG35" s="262"/>
      <c r="AH35" s="262"/>
      <c r="AI35" s="262"/>
      <c r="AJ35" s="262"/>
      <c r="AK35" s="1120" t="s">
        <v>504</v>
      </c>
      <c r="AL35" s="1121"/>
      <c r="AM35" s="1121"/>
      <c r="AN35" s="1122"/>
      <c r="AO35" s="312">
        <v>25564</v>
      </c>
      <c r="AP35" s="312">
        <v>11469</v>
      </c>
      <c r="AQ35" s="313">
        <v>34589</v>
      </c>
      <c r="AR35" s="314">
        <v>-66.8</v>
      </c>
    </row>
    <row r="36" spans="1:46" ht="27" customHeight="1" x14ac:dyDescent="0.15">
      <c r="A36" s="266"/>
      <c r="B36" s="262"/>
      <c r="C36" s="262"/>
      <c r="D36" s="262"/>
      <c r="E36" s="262"/>
      <c r="F36" s="262"/>
      <c r="G36" s="262"/>
      <c r="H36" s="262"/>
      <c r="I36" s="262"/>
      <c r="J36" s="262"/>
      <c r="K36" s="262"/>
      <c r="L36" s="262"/>
      <c r="M36" s="262"/>
      <c r="N36" s="262"/>
      <c r="O36" s="262"/>
      <c r="P36" s="262"/>
      <c r="Q36" s="262"/>
      <c r="R36" s="262"/>
      <c r="S36" s="262"/>
      <c r="T36" s="262"/>
      <c r="U36" s="262"/>
      <c r="V36" s="262"/>
      <c r="W36" s="262"/>
      <c r="X36" s="262"/>
      <c r="Y36" s="262"/>
      <c r="Z36" s="262"/>
      <c r="AA36" s="262"/>
      <c r="AB36" s="262"/>
      <c r="AC36" s="262"/>
      <c r="AD36" s="262"/>
      <c r="AE36" s="262"/>
      <c r="AF36" s="262"/>
      <c r="AG36" s="262"/>
      <c r="AH36" s="262"/>
      <c r="AI36" s="262"/>
      <c r="AJ36" s="262"/>
      <c r="AK36" s="1120" t="s">
        <v>505</v>
      </c>
      <c r="AL36" s="1121"/>
      <c r="AM36" s="1121"/>
      <c r="AN36" s="1122"/>
      <c r="AO36" s="312">
        <v>2020</v>
      </c>
      <c r="AP36" s="312">
        <v>906</v>
      </c>
      <c r="AQ36" s="313">
        <v>2508</v>
      </c>
      <c r="AR36" s="314">
        <v>-63.9</v>
      </c>
    </row>
    <row r="37" spans="1:46" ht="13.5" customHeight="1" x14ac:dyDescent="0.15">
      <c r="A37" s="266"/>
      <c r="B37" s="262"/>
      <c r="C37" s="262"/>
      <c r="D37" s="262"/>
      <c r="E37" s="262"/>
      <c r="F37" s="262"/>
      <c r="G37" s="262"/>
      <c r="H37" s="262"/>
      <c r="I37" s="262"/>
      <c r="J37" s="262"/>
      <c r="K37" s="262"/>
      <c r="L37" s="262"/>
      <c r="M37" s="262"/>
      <c r="N37" s="262"/>
      <c r="O37" s="262"/>
      <c r="P37" s="262"/>
      <c r="Q37" s="262"/>
      <c r="R37" s="262"/>
      <c r="S37" s="262"/>
      <c r="T37" s="262"/>
      <c r="U37" s="262"/>
      <c r="V37" s="262"/>
      <c r="W37" s="262"/>
      <c r="X37" s="262"/>
      <c r="Y37" s="262"/>
      <c r="Z37" s="262"/>
      <c r="AA37" s="262"/>
      <c r="AB37" s="262"/>
      <c r="AC37" s="262"/>
      <c r="AD37" s="262"/>
      <c r="AE37" s="262"/>
      <c r="AF37" s="262"/>
      <c r="AG37" s="262"/>
      <c r="AH37" s="262"/>
      <c r="AI37" s="262"/>
      <c r="AJ37" s="262"/>
      <c r="AK37" s="1120" t="s">
        <v>506</v>
      </c>
      <c r="AL37" s="1121"/>
      <c r="AM37" s="1121"/>
      <c r="AN37" s="1122"/>
      <c r="AO37" s="312">
        <v>187</v>
      </c>
      <c r="AP37" s="312">
        <v>84</v>
      </c>
      <c r="AQ37" s="313">
        <v>1525</v>
      </c>
      <c r="AR37" s="314">
        <v>-94.5</v>
      </c>
    </row>
    <row r="38" spans="1:46" ht="27" customHeight="1" x14ac:dyDescent="0.15">
      <c r="A38" s="266"/>
      <c r="B38" s="262"/>
      <c r="C38" s="262"/>
      <c r="D38" s="262"/>
      <c r="E38" s="262"/>
      <c r="F38" s="262"/>
      <c r="G38" s="262"/>
      <c r="H38" s="262"/>
      <c r="I38" s="262"/>
      <c r="J38" s="262"/>
      <c r="K38" s="262"/>
      <c r="L38" s="262"/>
      <c r="M38" s="262"/>
      <c r="N38" s="262"/>
      <c r="O38" s="262"/>
      <c r="P38" s="262"/>
      <c r="Q38" s="262"/>
      <c r="R38" s="262"/>
      <c r="S38" s="262"/>
      <c r="T38" s="262"/>
      <c r="U38" s="262"/>
      <c r="V38" s="262"/>
      <c r="W38" s="262"/>
      <c r="X38" s="262"/>
      <c r="Y38" s="262"/>
      <c r="Z38" s="262"/>
      <c r="AA38" s="262"/>
      <c r="AB38" s="262"/>
      <c r="AC38" s="262"/>
      <c r="AD38" s="262"/>
      <c r="AE38" s="262"/>
      <c r="AF38" s="262"/>
      <c r="AG38" s="262"/>
      <c r="AH38" s="262"/>
      <c r="AI38" s="262"/>
      <c r="AJ38" s="262"/>
      <c r="AK38" s="1123" t="s">
        <v>507</v>
      </c>
      <c r="AL38" s="1124"/>
      <c r="AM38" s="1124"/>
      <c r="AN38" s="1125"/>
      <c r="AO38" s="315">
        <v>28</v>
      </c>
      <c r="AP38" s="315">
        <v>13</v>
      </c>
      <c r="AQ38" s="316">
        <v>44</v>
      </c>
      <c r="AR38" s="304">
        <v>-70.5</v>
      </c>
      <c r="AS38" s="311"/>
    </row>
    <row r="39" spans="1:46" x14ac:dyDescent="0.15">
      <c r="A39" s="266"/>
      <c r="B39" s="262"/>
      <c r="C39" s="262"/>
      <c r="D39" s="262"/>
      <c r="E39" s="262"/>
      <c r="F39" s="262"/>
      <c r="G39" s="262"/>
      <c r="H39" s="262"/>
      <c r="I39" s="262"/>
      <c r="J39" s="262"/>
      <c r="K39" s="262"/>
      <c r="L39" s="262"/>
      <c r="M39" s="262"/>
      <c r="N39" s="262"/>
      <c r="O39" s="262"/>
      <c r="P39" s="262"/>
      <c r="Q39" s="262"/>
      <c r="R39" s="262"/>
      <c r="S39" s="262"/>
      <c r="T39" s="262"/>
      <c r="U39" s="262"/>
      <c r="V39" s="262"/>
      <c r="W39" s="262"/>
      <c r="X39" s="262"/>
      <c r="Y39" s="262"/>
      <c r="Z39" s="262"/>
      <c r="AA39" s="262"/>
      <c r="AB39" s="262"/>
      <c r="AC39" s="262"/>
      <c r="AD39" s="262"/>
      <c r="AE39" s="262"/>
      <c r="AF39" s="262"/>
      <c r="AG39" s="262"/>
      <c r="AH39" s="262"/>
      <c r="AI39" s="262"/>
      <c r="AJ39" s="262"/>
      <c r="AK39" s="1123" t="s">
        <v>508</v>
      </c>
      <c r="AL39" s="1124"/>
      <c r="AM39" s="1124"/>
      <c r="AN39" s="1125"/>
      <c r="AO39" s="312">
        <v>-25264</v>
      </c>
      <c r="AP39" s="312">
        <v>-11334</v>
      </c>
      <c r="AQ39" s="313">
        <v>-7489</v>
      </c>
      <c r="AR39" s="314">
        <v>51.3</v>
      </c>
      <c r="AS39" s="311"/>
    </row>
    <row r="40" spans="1:46" ht="27" customHeight="1" x14ac:dyDescent="0.15">
      <c r="A40" s="266"/>
      <c r="B40" s="262"/>
      <c r="C40" s="262"/>
      <c r="D40" s="262"/>
      <c r="E40" s="262"/>
      <c r="F40" s="262"/>
      <c r="G40" s="262"/>
      <c r="H40" s="262"/>
      <c r="I40" s="262"/>
      <c r="J40" s="262"/>
      <c r="K40" s="262"/>
      <c r="L40" s="262"/>
      <c r="M40" s="262"/>
      <c r="N40" s="262"/>
      <c r="O40" s="262"/>
      <c r="P40" s="262"/>
      <c r="Q40" s="262"/>
      <c r="R40" s="262"/>
      <c r="S40" s="262"/>
      <c r="T40" s="262"/>
      <c r="U40" s="262"/>
      <c r="V40" s="262"/>
      <c r="W40" s="262"/>
      <c r="X40" s="262"/>
      <c r="Y40" s="262"/>
      <c r="Z40" s="262"/>
      <c r="AA40" s="262"/>
      <c r="AB40" s="262"/>
      <c r="AC40" s="262"/>
      <c r="AD40" s="262"/>
      <c r="AE40" s="262"/>
      <c r="AF40" s="262"/>
      <c r="AG40" s="262"/>
      <c r="AH40" s="262"/>
      <c r="AI40" s="262"/>
      <c r="AJ40" s="262"/>
      <c r="AK40" s="1120" t="s">
        <v>509</v>
      </c>
      <c r="AL40" s="1121"/>
      <c r="AM40" s="1121"/>
      <c r="AN40" s="1122"/>
      <c r="AO40" s="312">
        <v>-390475</v>
      </c>
      <c r="AP40" s="312">
        <v>-175179</v>
      </c>
      <c r="AQ40" s="313">
        <v>-138932</v>
      </c>
      <c r="AR40" s="314">
        <v>26.1</v>
      </c>
      <c r="AS40" s="311"/>
    </row>
    <row r="41" spans="1:46" x14ac:dyDescent="0.15">
      <c r="A41" s="266"/>
      <c r="B41" s="262"/>
      <c r="C41" s="262"/>
      <c r="D41" s="262"/>
      <c r="E41" s="262"/>
      <c r="F41" s="262"/>
      <c r="G41" s="262"/>
      <c r="H41" s="262"/>
      <c r="I41" s="262"/>
      <c r="J41" s="262"/>
      <c r="K41" s="262"/>
      <c r="L41" s="262"/>
      <c r="M41" s="262"/>
      <c r="N41" s="262"/>
      <c r="O41" s="262"/>
      <c r="P41" s="262"/>
      <c r="Q41" s="262"/>
      <c r="R41" s="262"/>
      <c r="S41" s="262"/>
      <c r="T41" s="262"/>
      <c r="U41" s="262"/>
      <c r="V41" s="262"/>
      <c r="W41" s="262"/>
      <c r="X41" s="262"/>
      <c r="Y41" s="262"/>
      <c r="Z41" s="262"/>
      <c r="AA41" s="262"/>
      <c r="AB41" s="262"/>
      <c r="AC41" s="262"/>
      <c r="AD41" s="262"/>
      <c r="AE41" s="262"/>
      <c r="AF41" s="262"/>
      <c r="AG41" s="262"/>
      <c r="AH41" s="262"/>
      <c r="AI41" s="262"/>
      <c r="AJ41" s="262"/>
      <c r="AK41" s="1126" t="s">
        <v>288</v>
      </c>
      <c r="AL41" s="1127"/>
      <c r="AM41" s="1127"/>
      <c r="AN41" s="1128"/>
      <c r="AO41" s="312">
        <v>103640</v>
      </c>
      <c r="AP41" s="312">
        <v>46496</v>
      </c>
      <c r="AQ41" s="313">
        <v>59636</v>
      </c>
      <c r="AR41" s="314">
        <v>-22</v>
      </c>
      <c r="AS41" s="311"/>
    </row>
    <row r="42" spans="1:46" x14ac:dyDescent="0.15">
      <c r="A42" s="266"/>
      <c r="B42" s="262"/>
      <c r="C42" s="262"/>
      <c r="D42" s="262"/>
      <c r="E42" s="262"/>
      <c r="F42" s="262"/>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262"/>
      <c r="AI42" s="262"/>
      <c r="AJ42" s="262"/>
      <c r="AK42" s="317"/>
      <c r="AL42" s="262"/>
      <c r="AM42" s="262"/>
      <c r="AN42" s="262"/>
      <c r="AO42" s="262"/>
      <c r="AP42" s="262"/>
      <c r="AQ42" s="288"/>
      <c r="AR42" s="288"/>
      <c r="AS42" s="311"/>
    </row>
    <row r="43" spans="1:46" x14ac:dyDescent="0.15">
      <c r="A43" s="266"/>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2"/>
      <c r="AE43" s="262"/>
      <c r="AF43" s="262"/>
      <c r="AG43" s="262"/>
      <c r="AH43" s="262"/>
      <c r="AI43" s="262"/>
      <c r="AJ43" s="262"/>
      <c r="AK43" s="262"/>
      <c r="AL43" s="262"/>
      <c r="AM43" s="262"/>
      <c r="AN43" s="262"/>
      <c r="AO43" s="262"/>
      <c r="AP43" s="318"/>
      <c r="AQ43" s="288"/>
      <c r="AR43" s="262"/>
      <c r="AS43" s="311"/>
    </row>
    <row r="44" spans="1:46" x14ac:dyDescent="0.15">
      <c r="A44" s="266"/>
      <c r="B44" s="262"/>
      <c r="C44" s="262"/>
      <c r="D44" s="262"/>
      <c r="E44" s="262"/>
      <c r="F44" s="262"/>
      <c r="G44" s="262"/>
      <c r="H44" s="262"/>
      <c r="I44" s="262"/>
      <c r="J44" s="262"/>
      <c r="K44" s="262"/>
      <c r="L44" s="262"/>
      <c r="M44" s="262"/>
      <c r="N44" s="262"/>
      <c r="O44" s="262"/>
      <c r="P44" s="262"/>
      <c r="Q44" s="262"/>
      <c r="R44" s="262"/>
      <c r="S44" s="262"/>
      <c r="T44" s="262"/>
      <c r="U44" s="262"/>
      <c r="V44" s="262"/>
      <c r="W44" s="262"/>
      <c r="X44" s="262"/>
      <c r="Y44" s="262"/>
      <c r="Z44" s="262"/>
      <c r="AA44" s="262"/>
      <c r="AB44" s="262"/>
      <c r="AC44" s="262"/>
      <c r="AD44" s="262"/>
      <c r="AE44" s="262"/>
      <c r="AF44" s="262"/>
      <c r="AG44" s="262"/>
      <c r="AH44" s="262"/>
      <c r="AI44" s="262"/>
      <c r="AJ44" s="262"/>
      <c r="AK44" s="262"/>
      <c r="AL44" s="262"/>
      <c r="AM44" s="262"/>
      <c r="AN44" s="262"/>
      <c r="AO44" s="262"/>
      <c r="AP44" s="262"/>
      <c r="AQ44" s="288"/>
      <c r="AR44" s="262"/>
    </row>
    <row r="45" spans="1:46" x14ac:dyDescent="0.15">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319"/>
      <c r="AR45" s="264"/>
      <c r="AS45" s="264"/>
      <c r="AT45" s="262"/>
    </row>
    <row r="46" spans="1:46" x14ac:dyDescent="0.15">
      <c r="A46" s="320"/>
      <c r="B46" s="320"/>
      <c r="C46" s="320"/>
      <c r="D46" s="320"/>
      <c r="E46" s="320"/>
      <c r="F46" s="320"/>
      <c r="G46" s="320"/>
      <c r="H46" s="320"/>
      <c r="I46" s="320"/>
      <c r="J46" s="320"/>
      <c r="K46" s="320"/>
      <c r="L46" s="320"/>
      <c r="M46" s="320"/>
      <c r="N46" s="320"/>
      <c r="O46" s="320"/>
      <c r="P46" s="320"/>
      <c r="Q46" s="320"/>
      <c r="R46" s="320"/>
      <c r="S46" s="320"/>
      <c r="T46" s="320"/>
      <c r="U46" s="320"/>
      <c r="V46" s="320"/>
      <c r="W46" s="320"/>
      <c r="X46" s="320"/>
      <c r="Y46" s="320"/>
      <c r="Z46" s="320"/>
      <c r="AA46" s="320"/>
      <c r="AB46" s="320"/>
      <c r="AC46" s="320"/>
      <c r="AD46" s="320"/>
      <c r="AE46" s="320"/>
      <c r="AF46" s="320"/>
      <c r="AG46" s="320"/>
      <c r="AH46" s="320"/>
      <c r="AI46" s="320"/>
      <c r="AJ46" s="320"/>
      <c r="AK46" s="320"/>
      <c r="AL46" s="320"/>
      <c r="AM46" s="320"/>
      <c r="AN46" s="320"/>
      <c r="AO46" s="320"/>
      <c r="AP46" s="320"/>
      <c r="AQ46" s="320"/>
      <c r="AR46" s="320"/>
      <c r="AS46" s="320"/>
      <c r="AT46" s="262"/>
    </row>
    <row r="47" spans="1:46" ht="17.25" customHeight="1" x14ac:dyDescent="0.15">
      <c r="A47" s="321" t="s">
        <v>510</v>
      </c>
      <c r="B47" s="262"/>
      <c r="C47" s="262"/>
      <c r="D47" s="262"/>
      <c r="E47" s="262"/>
      <c r="F47" s="262"/>
      <c r="G47" s="262"/>
      <c r="H47" s="262"/>
      <c r="I47" s="262"/>
      <c r="J47" s="262"/>
      <c r="K47" s="262"/>
      <c r="L47" s="262"/>
      <c r="M47" s="262"/>
      <c r="N47" s="262"/>
      <c r="O47" s="262"/>
      <c r="P47" s="262"/>
      <c r="Q47" s="262"/>
      <c r="R47" s="262"/>
      <c r="S47" s="262"/>
      <c r="T47" s="262"/>
      <c r="U47" s="262"/>
      <c r="V47" s="262"/>
      <c r="W47" s="262"/>
      <c r="X47" s="262"/>
      <c r="Y47" s="262"/>
      <c r="Z47" s="262"/>
      <c r="AA47" s="262"/>
      <c r="AB47" s="262"/>
      <c r="AC47" s="262"/>
      <c r="AD47" s="262"/>
      <c r="AE47" s="262"/>
      <c r="AF47" s="262"/>
      <c r="AG47" s="262"/>
      <c r="AH47" s="262"/>
      <c r="AI47" s="262"/>
      <c r="AJ47" s="262"/>
      <c r="AK47" s="262"/>
      <c r="AL47" s="262"/>
      <c r="AM47" s="262"/>
      <c r="AN47" s="262"/>
      <c r="AO47" s="262"/>
      <c r="AP47" s="262"/>
      <c r="AQ47" s="262"/>
      <c r="AR47" s="262"/>
    </row>
    <row r="48" spans="1:46" x14ac:dyDescent="0.15">
      <c r="A48" s="266"/>
      <c r="B48" s="262"/>
      <c r="C48" s="262"/>
      <c r="D48" s="262"/>
      <c r="E48" s="262"/>
      <c r="F48" s="262"/>
      <c r="G48" s="262"/>
      <c r="H48" s="262"/>
      <c r="I48" s="262"/>
      <c r="J48" s="262"/>
      <c r="K48" s="262"/>
      <c r="L48" s="262"/>
      <c r="M48" s="262"/>
      <c r="N48" s="262"/>
      <c r="O48" s="262"/>
      <c r="P48" s="262"/>
      <c r="Q48" s="262"/>
      <c r="R48" s="262"/>
      <c r="S48" s="262"/>
      <c r="T48" s="262"/>
      <c r="U48" s="262"/>
      <c r="V48" s="262"/>
      <c r="W48" s="262"/>
      <c r="X48" s="262"/>
      <c r="Y48" s="262"/>
      <c r="Z48" s="262"/>
      <c r="AA48" s="262"/>
      <c r="AB48" s="262"/>
      <c r="AC48" s="262"/>
      <c r="AD48" s="262"/>
      <c r="AE48" s="262"/>
      <c r="AF48" s="262"/>
      <c r="AG48" s="262"/>
      <c r="AH48" s="262"/>
      <c r="AI48" s="262"/>
      <c r="AJ48" s="262"/>
      <c r="AK48" s="322" t="s">
        <v>511</v>
      </c>
      <c r="AL48" s="322"/>
      <c r="AM48" s="322"/>
      <c r="AN48" s="322"/>
      <c r="AO48" s="322"/>
      <c r="AP48" s="322"/>
      <c r="AQ48" s="323"/>
      <c r="AR48" s="322"/>
    </row>
    <row r="49" spans="1:44" ht="13.5" customHeight="1" x14ac:dyDescent="0.15">
      <c r="A49" s="266"/>
      <c r="B49" s="262"/>
      <c r="C49" s="262"/>
      <c r="D49" s="262"/>
      <c r="E49" s="262"/>
      <c r="F49" s="262"/>
      <c r="G49" s="262"/>
      <c r="H49" s="262"/>
      <c r="I49" s="262"/>
      <c r="J49" s="262"/>
      <c r="K49" s="262"/>
      <c r="L49" s="262"/>
      <c r="M49" s="262"/>
      <c r="N49" s="262"/>
      <c r="O49" s="262"/>
      <c r="P49" s="262"/>
      <c r="Q49" s="262"/>
      <c r="R49" s="262"/>
      <c r="S49" s="262"/>
      <c r="T49" s="262"/>
      <c r="U49" s="262"/>
      <c r="V49" s="262"/>
      <c r="W49" s="262"/>
      <c r="X49" s="262"/>
      <c r="Y49" s="262"/>
      <c r="Z49" s="262"/>
      <c r="AA49" s="262"/>
      <c r="AB49" s="262"/>
      <c r="AC49" s="262"/>
      <c r="AD49" s="262"/>
      <c r="AE49" s="262"/>
      <c r="AF49" s="262"/>
      <c r="AG49" s="262"/>
      <c r="AH49" s="262"/>
      <c r="AI49" s="262"/>
      <c r="AJ49" s="262"/>
      <c r="AK49" s="324"/>
      <c r="AL49" s="325"/>
      <c r="AM49" s="1113" t="s">
        <v>479</v>
      </c>
      <c r="AN49" s="1115" t="s">
        <v>512</v>
      </c>
      <c r="AO49" s="1116"/>
      <c r="AP49" s="1116"/>
      <c r="AQ49" s="1116"/>
      <c r="AR49" s="1117"/>
    </row>
    <row r="50" spans="1:44" x14ac:dyDescent="0.15">
      <c r="A50" s="266"/>
      <c r="B50" s="262"/>
      <c r="C50" s="262"/>
      <c r="D50" s="262"/>
      <c r="E50" s="262"/>
      <c r="F50" s="262"/>
      <c r="G50" s="262"/>
      <c r="H50" s="262"/>
      <c r="I50" s="262"/>
      <c r="J50" s="262"/>
      <c r="K50" s="262"/>
      <c r="L50" s="262"/>
      <c r="M50" s="262"/>
      <c r="N50" s="262"/>
      <c r="O50" s="262"/>
      <c r="P50" s="262"/>
      <c r="Q50" s="262"/>
      <c r="R50" s="262"/>
      <c r="S50" s="262"/>
      <c r="T50" s="262"/>
      <c r="U50" s="262"/>
      <c r="V50" s="262"/>
      <c r="W50" s="262"/>
      <c r="X50" s="262"/>
      <c r="Y50" s="262"/>
      <c r="Z50" s="262"/>
      <c r="AA50" s="262"/>
      <c r="AB50" s="262"/>
      <c r="AC50" s="262"/>
      <c r="AD50" s="262"/>
      <c r="AE50" s="262"/>
      <c r="AF50" s="262"/>
      <c r="AG50" s="262"/>
      <c r="AH50" s="262"/>
      <c r="AI50" s="262"/>
      <c r="AJ50" s="262"/>
      <c r="AK50" s="326"/>
      <c r="AL50" s="327"/>
      <c r="AM50" s="1114"/>
      <c r="AN50" s="328" t="s">
        <v>513</v>
      </c>
      <c r="AO50" s="329" t="s">
        <v>514</v>
      </c>
      <c r="AP50" s="330" t="s">
        <v>515</v>
      </c>
      <c r="AQ50" s="331" t="s">
        <v>516</v>
      </c>
      <c r="AR50" s="332" t="s">
        <v>517</v>
      </c>
    </row>
    <row r="51" spans="1:44" x14ac:dyDescent="0.15">
      <c r="A51" s="266"/>
      <c r="B51" s="262"/>
      <c r="C51" s="262"/>
      <c r="D51" s="262"/>
      <c r="E51" s="262"/>
      <c r="F51" s="262"/>
      <c r="G51" s="262"/>
      <c r="H51" s="262"/>
      <c r="I51" s="262"/>
      <c r="J51" s="262"/>
      <c r="K51" s="262"/>
      <c r="L51" s="262"/>
      <c r="M51" s="262"/>
      <c r="N51" s="262"/>
      <c r="O51" s="262"/>
      <c r="P51" s="262"/>
      <c r="Q51" s="262"/>
      <c r="R51" s="262"/>
      <c r="S51" s="262"/>
      <c r="T51" s="262"/>
      <c r="U51" s="262"/>
      <c r="V51" s="262"/>
      <c r="W51" s="262"/>
      <c r="X51" s="262"/>
      <c r="Y51" s="262"/>
      <c r="Z51" s="262"/>
      <c r="AA51" s="262"/>
      <c r="AB51" s="262"/>
      <c r="AC51" s="262"/>
      <c r="AD51" s="262"/>
      <c r="AE51" s="262"/>
      <c r="AF51" s="262"/>
      <c r="AG51" s="262"/>
      <c r="AH51" s="262"/>
      <c r="AI51" s="262"/>
      <c r="AJ51" s="262"/>
      <c r="AK51" s="324" t="s">
        <v>518</v>
      </c>
      <c r="AL51" s="325"/>
      <c r="AM51" s="333">
        <v>347248</v>
      </c>
      <c r="AN51" s="334">
        <v>144626</v>
      </c>
      <c r="AO51" s="335">
        <v>-43.4</v>
      </c>
      <c r="AP51" s="336">
        <v>268375</v>
      </c>
      <c r="AQ51" s="337">
        <v>-1.2</v>
      </c>
      <c r="AR51" s="338">
        <v>-42.2</v>
      </c>
    </row>
    <row r="52" spans="1:44" x14ac:dyDescent="0.15">
      <c r="A52" s="266"/>
      <c r="B52" s="262"/>
      <c r="C52" s="262"/>
      <c r="D52" s="262"/>
      <c r="E52" s="262"/>
      <c r="F52" s="262"/>
      <c r="G52" s="262"/>
      <c r="H52" s="262"/>
      <c r="I52" s="262"/>
      <c r="J52" s="262"/>
      <c r="K52" s="262"/>
      <c r="L52" s="262"/>
      <c r="M52" s="262"/>
      <c r="N52" s="262"/>
      <c r="O52" s="262"/>
      <c r="P52" s="262"/>
      <c r="Q52" s="262"/>
      <c r="R52" s="262"/>
      <c r="S52" s="262"/>
      <c r="T52" s="262"/>
      <c r="U52" s="262"/>
      <c r="V52" s="262"/>
      <c r="W52" s="262"/>
      <c r="X52" s="262"/>
      <c r="Y52" s="262"/>
      <c r="Z52" s="262"/>
      <c r="AA52" s="262"/>
      <c r="AB52" s="262"/>
      <c r="AC52" s="262"/>
      <c r="AD52" s="262"/>
      <c r="AE52" s="262"/>
      <c r="AF52" s="262"/>
      <c r="AG52" s="262"/>
      <c r="AH52" s="262"/>
      <c r="AI52" s="262"/>
      <c r="AJ52" s="262"/>
      <c r="AK52" s="339"/>
      <c r="AL52" s="340" t="s">
        <v>519</v>
      </c>
      <c r="AM52" s="341">
        <v>270430</v>
      </c>
      <c r="AN52" s="342">
        <v>112632</v>
      </c>
      <c r="AO52" s="343">
        <v>-50.6</v>
      </c>
      <c r="AP52" s="344">
        <v>119602</v>
      </c>
      <c r="AQ52" s="345">
        <v>1.5</v>
      </c>
      <c r="AR52" s="346">
        <v>-52.1</v>
      </c>
    </row>
    <row r="53" spans="1:44" x14ac:dyDescent="0.15">
      <c r="A53" s="266"/>
      <c r="B53" s="262"/>
      <c r="C53" s="262"/>
      <c r="D53" s="262"/>
      <c r="E53" s="262"/>
      <c r="F53" s="262"/>
      <c r="G53" s="262"/>
      <c r="H53" s="262"/>
      <c r="I53" s="262"/>
      <c r="J53" s="262"/>
      <c r="K53" s="262"/>
      <c r="L53" s="262"/>
      <c r="M53" s="262"/>
      <c r="N53" s="262"/>
      <c r="O53" s="262"/>
      <c r="P53" s="262"/>
      <c r="Q53" s="262"/>
      <c r="R53" s="262"/>
      <c r="S53" s="262"/>
      <c r="T53" s="262"/>
      <c r="U53" s="262"/>
      <c r="V53" s="262"/>
      <c r="W53" s="262"/>
      <c r="X53" s="262"/>
      <c r="Y53" s="262"/>
      <c r="Z53" s="262"/>
      <c r="AA53" s="262"/>
      <c r="AB53" s="262"/>
      <c r="AC53" s="262"/>
      <c r="AD53" s="262"/>
      <c r="AE53" s="262"/>
      <c r="AF53" s="262"/>
      <c r="AG53" s="262"/>
      <c r="AH53" s="262"/>
      <c r="AI53" s="262"/>
      <c r="AJ53" s="262"/>
      <c r="AK53" s="324" t="s">
        <v>520</v>
      </c>
      <c r="AL53" s="325"/>
      <c r="AM53" s="333">
        <v>778305</v>
      </c>
      <c r="AN53" s="334">
        <v>329093</v>
      </c>
      <c r="AO53" s="335">
        <v>127.5</v>
      </c>
      <c r="AP53" s="336">
        <v>301035</v>
      </c>
      <c r="AQ53" s="337">
        <v>12.2</v>
      </c>
      <c r="AR53" s="338">
        <v>115.3</v>
      </c>
    </row>
    <row r="54" spans="1:44" x14ac:dyDescent="0.15">
      <c r="A54" s="266"/>
      <c r="B54" s="262"/>
      <c r="C54" s="262"/>
      <c r="D54" s="262"/>
      <c r="E54" s="262"/>
      <c r="F54" s="262"/>
      <c r="G54" s="262"/>
      <c r="H54" s="262"/>
      <c r="I54" s="262"/>
      <c r="J54" s="262"/>
      <c r="K54" s="262"/>
      <c r="L54" s="262"/>
      <c r="M54" s="262"/>
      <c r="N54" s="262"/>
      <c r="O54" s="262"/>
      <c r="P54" s="262"/>
      <c r="Q54" s="262"/>
      <c r="R54" s="262"/>
      <c r="S54" s="262"/>
      <c r="T54" s="262"/>
      <c r="U54" s="262"/>
      <c r="V54" s="262"/>
      <c r="W54" s="262"/>
      <c r="X54" s="262"/>
      <c r="Y54" s="262"/>
      <c r="Z54" s="262"/>
      <c r="AA54" s="262"/>
      <c r="AB54" s="262"/>
      <c r="AC54" s="262"/>
      <c r="AD54" s="262"/>
      <c r="AE54" s="262"/>
      <c r="AF54" s="262"/>
      <c r="AG54" s="262"/>
      <c r="AH54" s="262"/>
      <c r="AI54" s="262"/>
      <c r="AJ54" s="262"/>
      <c r="AK54" s="339"/>
      <c r="AL54" s="340" t="s">
        <v>519</v>
      </c>
      <c r="AM54" s="341">
        <v>663143</v>
      </c>
      <c r="AN54" s="342">
        <v>280399</v>
      </c>
      <c r="AO54" s="343">
        <v>149</v>
      </c>
      <c r="AP54" s="344">
        <v>154376</v>
      </c>
      <c r="AQ54" s="345">
        <v>29.1</v>
      </c>
      <c r="AR54" s="346">
        <v>119.9</v>
      </c>
    </row>
    <row r="55" spans="1:44" x14ac:dyDescent="0.15">
      <c r="A55" s="266"/>
      <c r="B55" s="262"/>
      <c r="C55" s="262"/>
      <c r="D55" s="262"/>
      <c r="E55" s="262"/>
      <c r="F55" s="262"/>
      <c r="G55" s="262"/>
      <c r="H55" s="262"/>
      <c r="I55" s="262"/>
      <c r="J55" s="262"/>
      <c r="K55" s="262"/>
      <c r="L55" s="262"/>
      <c r="M55" s="262"/>
      <c r="N55" s="262"/>
      <c r="O55" s="262"/>
      <c r="P55" s="262"/>
      <c r="Q55" s="262"/>
      <c r="R55" s="262"/>
      <c r="S55" s="262"/>
      <c r="T55" s="262"/>
      <c r="U55" s="262"/>
      <c r="V55" s="262"/>
      <c r="W55" s="262"/>
      <c r="X55" s="262"/>
      <c r="Y55" s="262"/>
      <c r="Z55" s="262"/>
      <c r="AA55" s="262"/>
      <c r="AB55" s="262"/>
      <c r="AC55" s="262"/>
      <c r="AD55" s="262"/>
      <c r="AE55" s="262"/>
      <c r="AF55" s="262"/>
      <c r="AG55" s="262"/>
      <c r="AH55" s="262"/>
      <c r="AI55" s="262"/>
      <c r="AJ55" s="262"/>
      <c r="AK55" s="324" t="s">
        <v>521</v>
      </c>
      <c r="AL55" s="325"/>
      <c r="AM55" s="333">
        <v>697648</v>
      </c>
      <c r="AN55" s="334">
        <v>299291</v>
      </c>
      <c r="AO55" s="335">
        <v>-9.1</v>
      </c>
      <c r="AP55" s="336">
        <v>277467</v>
      </c>
      <c r="AQ55" s="337">
        <v>-7.8</v>
      </c>
      <c r="AR55" s="338">
        <v>-1.3</v>
      </c>
    </row>
    <row r="56" spans="1:44" x14ac:dyDescent="0.15">
      <c r="A56" s="266"/>
      <c r="B56" s="262"/>
      <c r="C56" s="262"/>
      <c r="D56" s="262"/>
      <c r="E56" s="262"/>
      <c r="F56" s="262"/>
      <c r="G56" s="262"/>
      <c r="H56" s="262"/>
      <c r="I56" s="262"/>
      <c r="J56" s="262"/>
      <c r="K56" s="262"/>
      <c r="L56" s="262"/>
      <c r="M56" s="262"/>
      <c r="N56" s="262"/>
      <c r="O56" s="262"/>
      <c r="P56" s="262"/>
      <c r="Q56" s="262"/>
      <c r="R56" s="262"/>
      <c r="S56" s="262"/>
      <c r="T56" s="262"/>
      <c r="U56" s="262"/>
      <c r="V56" s="262"/>
      <c r="W56" s="262"/>
      <c r="X56" s="262"/>
      <c r="Y56" s="262"/>
      <c r="Z56" s="262"/>
      <c r="AA56" s="262"/>
      <c r="AB56" s="262"/>
      <c r="AC56" s="262"/>
      <c r="AD56" s="262"/>
      <c r="AE56" s="262"/>
      <c r="AF56" s="262"/>
      <c r="AG56" s="262"/>
      <c r="AH56" s="262"/>
      <c r="AI56" s="262"/>
      <c r="AJ56" s="262"/>
      <c r="AK56" s="339"/>
      <c r="AL56" s="340" t="s">
        <v>519</v>
      </c>
      <c r="AM56" s="341">
        <v>352223</v>
      </c>
      <c r="AN56" s="342">
        <v>151104</v>
      </c>
      <c r="AO56" s="343">
        <v>-46.1</v>
      </c>
      <c r="AP56" s="344">
        <v>128378</v>
      </c>
      <c r="AQ56" s="345">
        <v>-16.8</v>
      </c>
      <c r="AR56" s="346">
        <v>-29.3</v>
      </c>
    </row>
    <row r="57" spans="1:44" x14ac:dyDescent="0.15">
      <c r="A57" s="266"/>
      <c r="B57" s="262"/>
      <c r="C57" s="262"/>
      <c r="D57" s="262"/>
      <c r="E57" s="262"/>
      <c r="F57" s="262"/>
      <c r="G57" s="262"/>
      <c r="H57" s="262"/>
      <c r="I57" s="262"/>
      <c r="J57" s="262"/>
      <c r="K57" s="262"/>
      <c r="L57" s="262"/>
      <c r="M57" s="262"/>
      <c r="N57" s="262"/>
      <c r="O57" s="262"/>
      <c r="P57" s="262"/>
      <c r="Q57" s="262"/>
      <c r="R57" s="262"/>
      <c r="S57" s="262"/>
      <c r="T57" s="262"/>
      <c r="U57" s="262"/>
      <c r="V57" s="262"/>
      <c r="W57" s="262"/>
      <c r="X57" s="262"/>
      <c r="Y57" s="262"/>
      <c r="Z57" s="262"/>
      <c r="AA57" s="262"/>
      <c r="AB57" s="262"/>
      <c r="AC57" s="262"/>
      <c r="AD57" s="262"/>
      <c r="AE57" s="262"/>
      <c r="AF57" s="262"/>
      <c r="AG57" s="262"/>
      <c r="AH57" s="262"/>
      <c r="AI57" s="262"/>
      <c r="AJ57" s="262"/>
      <c r="AK57" s="324" t="s">
        <v>522</v>
      </c>
      <c r="AL57" s="325"/>
      <c r="AM57" s="333">
        <v>506980</v>
      </c>
      <c r="AN57" s="334">
        <v>220714</v>
      </c>
      <c r="AO57" s="335">
        <v>-26.3</v>
      </c>
      <c r="AP57" s="336">
        <v>282256</v>
      </c>
      <c r="AQ57" s="337">
        <v>1.7</v>
      </c>
      <c r="AR57" s="338">
        <v>-28</v>
      </c>
    </row>
    <row r="58" spans="1:44" x14ac:dyDescent="0.15">
      <c r="A58" s="266"/>
      <c r="B58" s="262"/>
      <c r="C58" s="262"/>
      <c r="D58" s="262"/>
      <c r="E58" s="262"/>
      <c r="F58" s="262"/>
      <c r="G58" s="262"/>
      <c r="H58" s="262"/>
      <c r="I58" s="262"/>
      <c r="J58" s="262"/>
      <c r="K58" s="262"/>
      <c r="L58" s="262"/>
      <c r="M58" s="262"/>
      <c r="N58" s="262"/>
      <c r="O58" s="262"/>
      <c r="P58" s="262"/>
      <c r="Q58" s="262"/>
      <c r="R58" s="262"/>
      <c r="S58" s="262"/>
      <c r="T58" s="262"/>
      <c r="U58" s="262"/>
      <c r="V58" s="262"/>
      <c r="W58" s="262"/>
      <c r="X58" s="262"/>
      <c r="Y58" s="262"/>
      <c r="Z58" s="262"/>
      <c r="AA58" s="262"/>
      <c r="AB58" s="262"/>
      <c r="AC58" s="262"/>
      <c r="AD58" s="262"/>
      <c r="AE58" s="262"/>
      <c r="AF58" s="262"/>
      <c r="AG58" s="262"/>
      <c r="AH58" s="262"/>
      <c r="AI58" s="262"/>
      <c r="AJ58" s="262"/>
      <c r="AK58" s="339"/>
      <c r="AL58" s="340" t="s">
        <v>519</v>
      </c>
      <c r="AM58" s="341">
        <v>261175</v>
      </c>
      <c r="AN58" s="342">
        <v>113703</v>
      </c>
      <c r="AO58" s="343">
        <v>-24.8</v>
      </c>
      <c r="AP58" s="344">
        <v>145453</v>
      </c>
      <c r="AQ58" s="345">
        <v>13.3</v>
      </c>
      <c r="AR58" s="346">
        <v>-38.1</v>
      </c>
    </row>
    <row r="59" spans="1:44" x14ac:dyDescent="0.15">
      <c r="A59" s="266"/>
      <c r="B59" s="262"/>
      <c r="C59" s="262"/>
      <c r="D59" s="262"/>
      <c r="E59" s="262"/>
      <c r="F59" s="262"/>
      <c r="G59" s="262"/>
      <c r="H59" s="262"/>
      <c r="I59" s="262"/>
      <c r="J59" s="262"/>
      <c r="K59" s="262"/>
      <c r="L59" s="262"/>
      <c r="M59" s="262"/>
      <c r="N59" s="262"/>
      <c r="O59" s="262"/>
      <c r="P59" s="262"/>
      <c r="Q59" s="262"/>
      <c r="R59" s="262"/>
      <c r="S59" s="262"/>
      <c r="T59" s="262"/>
      <c r="U59" s="262"/>
      <c r="V59" s="262"/>
      <c r="W59" s="262"/>
      <c r="X59" s="262"/>
      <c r="Y59" s="262"/>
      <c r="Z59" s="262"/>
      <c r="AA59" s="262"/>
      <c r="AB59" s="262"/>
      <c r="AC59" s="262"/>
      <c r="AD59" s="262"/>
      <c r="AE59" s="262"/>
      <c r="AF59" s="262"/>
      <c r="AG59" s="262"/>
      <c r="AH59" s="262"/>
      <c r="AI59" s="262"/>
      <c r="AJ59" s="262"/>
      <c r="AK59" s="324" t="s">
        <v>523</v>
      </c>
      <c r="AL59" s="325"/>
      <c r="AM59" s="333">
        <v>884819</v>
      </c>
      <c r="AN59" s="334">
        <v>396958</v>
      </c>
      <c r="AO59" s="335">
        <v>79.900000000000006</v>
      </c>
      <c r="AP59" s="336">
        <v>295341</v>
      </c>
      <c r="AQ59" s="337">
        <v>4.5999999999999996</v>
      </c>
      <c r="AR59" s="338">
        <v>75.3</v>
      </c>
    </row>
    <row r="60" spans="1:44" x14ac:dyDescent="0.15">
      <c r="A60" s="266"/>
      <c r="B60" s="262"/>
      <c r="C60" s="262"/>
      <c r="D60" s="262"/>
      <c r="E60" s="262"/>
      <c r="F60" s="262"/>
      <c r="G60" s="262"/>
      <c r="H60" s="262"/>
      <c r="I60" s="262"/>
      <c r="J60" s="262"/>
      <c r="K60" s="262"/>
      <c r="L60" s="262"/>
      <c r="M60" s="262"/>
      <c r="N60" s="262"/>
      <c r="O60" s="262"/>
      <c r="P60" s="262"/>
      <c r="Q60" s="262"/>
      <c r="R60" s="262"/>
      <c r="S60" s="262"/>
      <c r="T60" s="262"/>
      <c r="U60" s="262"/>
      <c r="V60" s="262"/>
      <c r="W60" s="262"/>
      <c r="X60" s="262"/>
      <c r="Y60" s="262"/>
      <c r="Z60" s="262"/>
      <c r="AA60" s="262"/>
      <c r="AB60" s="262"/>
      <c r="AC60" s="262"/>
      <c r="AD60" s="262"/>
      <c r="AE60" s="262"/>
      <c r="AF60" s="262"/>
      <c r="AG60" s="262"/>
      <c r="AH60" s="262"/>
      <c r="AI60" s="262"/>
      <c r="AJ60" s="262"/>
      <c r="AK60" s="339"/>
      <c r="AL60" s="340" t="s">
        <v>519</v>
      </c>
      <c r="AM60" s="341">
        <v>345516</v>
      </c>
      <c r="AN60" s="342">
        <v>155009</v>
      </c>
      <c r="AO60" s="343">
        <v>36.299999999999997</v>
      </c>
      <c r="AP60" s="344">
        <v>137402</v>
      </c>
      <c r="AQ60" s="345">
        <v>-5.5</v>
      </c>
      <c r="AR60" s="346">
        <v>41.8</v>
      </c>
    </row>
    <row r="61" spans="1:44" x14ac:dyDescent="0.15">
      <c r="A61" s="266"/>
      <c r="B61" s="262"/>
      <c r="C61" s="262"/>
      <c r="D61" s="262"/>
      <c r="E61" s="262"/>
      <c r="F61" s="262"/>
      <c r="G61" s="262"/>
      <c r="H61" s="262"/>
      <c r="I61" s="262"/>
      <c r="J61" s="262"/>
      <c r="K61" s="262"/>
      <c r="L61" s="262"/>
      <c r="M61" s="262"/>
      <c r="N61" s="262"/>
      <c r="O61" s="262"/>
      <c r="P61" s="262"/>
      <c r="Q61" s="262"/>
      <c r="R61" s="262"/>
      <c r="S61" s="262"/>
      <c r="T61" s="262"/>
      <c r="U61" s="262"/>
      <c r="V61" s="262"/>
      <c r="W61" s="262"/>
      <c r="X61" s="262"/>
      <c r="Y61" s="262"/>
      <c r="Z61" s="262"/>
      <c r="AA61" s="262"/>
      <c r="AB61" s="262"/>
      <c r="AC61" s="262"/>
      <c r="AD61" s="262"/>
      <c r="AE61" s="262"/>
      <c r="AF61" s="262"/>
      <c r="AG61" s="262"/>
      <c r="AH61" s="262"/>
      <c r="AI61" s="262"/>
      <c r="AJ61" s="262"/>
      <c r="AK61" s="324" t="s">
        <v>524</v>
      </c>
      <c r="AL61" s="347"/>
      <c r="AM61" s="348">
        <v>643000</v>
      </c>
      <c r="AN61" s="349">
        <v>278136</v>
      </c>
      <c r="AO61" s="350">
        <v>25.7</v>
      </c>
      <c r="AP61" s="351">
        <v>284895</v>
      </c>
      <c r="AQ61" s="352">
        <v>1.9</v>
      </c>
      <c r="AR61" s="338">
        <v>23.8</v>
      </c>
    </row>
    <row r="62" spans="1:44" x14ac:dyDescent="0.15">
      <c r="A62" s="266"/>
      <c r="B62" s="262"/>
      <c r="C62" s="262"/>
      <c r="D62" s="262"/>
      <c r="E62" s="262"/>
      <c r="F62" s="262"/>
      <c r="G62" s="262"/>
      <c r="H62" s="262"/>
      <c r="I62" s="262"/>
      <c r="J62" s="262"/>
      <c r="K62" s="262"/>
      <c r="L62" s="262"/>
      <c r="M62" s="262"/>
      <c r="N62" s="262"/>
      <c r="O62" s="262"/>
      <c r="P62" s="262"/>
      <c r="Q62" s="262"/>
      <c r="R62" s="262"/>
      <c r="S62" s="262"/>
      <c r="T62" s="262"/>
      <c r="U62" s="262"/>
      <c r="V62" s="262"/>
      <c r="W62" s="262"/>
      <c r="X62" s="262"/>
      <c r="Y62" s="262"/>
      <c r="Z62" s="262"/>
      <c r="AA62" s="262"/>
      <c r="AB62" s="262"/>
      <c r="AC62" s="262"/>
      <c r="AD62" s="262"/>
      <c r="AE62" s="262"/>
      <c r="AF62" s="262"/>
      <c r="AG62" s="262"/>
      <c r="AH62" s="262"/>
      <c r="AI62" s="262"/>
      <c r="AJ62" s="262"/>
      <c r="AK62" s="339"/>
      <c r="AL62" s="340" t="s">
        <v>519</v>
      </c>
      <c r="AM62" s="341">
        <v>378497</v>
      </c>
      <c r="AN62" s="342">
        <v>162569</v>
      </c>
      <c r="AO62" s="343">
        <v>12.8</v>
      </c>
      <c r="AP62" s="344">
        <v>137042</v>
      </c>
      <c r="AQ62" s="345">
        <v>4.3</v>
      </c>
      <c r="AR62" s="346">
        <v>8.5</v>
      </c>
    </row>
    <row r="63" spans="1:44" x14ac:dyDescent="0.15">
      <c r="A63" s="266"/>
      <c r="B63" s="262"/>
      <c r="C63" s="262"/>
      <c r="D63" s="262"/>
      <c r="E63" s="262"/>
      <c r="F63" s="262"/>
      <c r="G63" s="262"/>
      <c r="H63" s="262"/>
      <c r="I63" s="262"/>
      <c r="J63" s="262"/>
      <c r="K63" s="262"/>
      <c r="L63" s="262"/>
      <c r="M63" s="262"/>
      <c r="N63" s="262"/>
      <c r="O63" s="262"/>
      <c r="P63" s="262"/>
      <c r="Q63" s="262"/>
      <c r="R63" s="262"/>
      <c r="S63" s="262"/>
      <c r="T63" s="262"/>
      <c r="U63" s="262"/>
      <c r="V63" s="262"/>
      <c r="W63" s="262"/>
      <c r="X63" s="262"/>
      <c r="Y63" s="262"/>
      <c r="Z63" s="262"/>
      <c r="AA63" s="262"/>
      <c r="AB63" s="262"/>
      <c r="AC63" s="262"/>
      <c r="AD63" s="262"/>
      <c r="AE63" s="262"/>
      <c r="AF63" s="262"/>
      <c r="AG63" s="262"/>
      <c r="AH63" s="262"/>
      <c r="AI63" s="262"/>
      <c r="AJ63" s="262"/>
      <c r="AK63" s="262"/>
      <c r="AL63" s="262"/>
      <c r="AM63" s="262"/>
      <c r="AN63" s="262"/>
      <c r="AO63" s="262"/>
      <c r="AP63" s="262"/>
      <c r="AQ63" s="262"/>
      <c r="AR63" s="262"/>
    </row>
    <row r="64" spans="1:44" x14ac:dyDescent="0.15">
      <c r="A64" s="266"/>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2"/>
      <c r="AP64" s="262"/>
      <c r="AQ64" s="262"/>
      <c r="AR64" s="262"/>
    </row>
    <row r="65" spans="1:46" x14ac:dyDescent="0.15">
      <c r="A65" s="266"/>
      <c r="B65" s="262"/>
      <c r="C65" s="262"/>
      <c r="D65" s="262"/>
      <c r="E65" s="262"/>
      <c r="F65" s="262"/>
      <c r="G65" s="262"/>
      <c r="H65" s="262"/>
      <c r="I65" s="262"/>
      <c r="J65" s="262"/>
      <c r="K65" s="262"/>
      <c r="L65" s="262"/>
      <c r="M65" s="262"/>
      <c r="N65" s="262"/>
      <c r="O65" s="262"/>
      <c r="P65" s="262"/>
      <c r="Q65" s="262"/>
      <c r="R65" s="262"/>
      <c r="S65" s="262"/>
      <c r="T65" s="262"/>
      <c r="U65" s="262"/>
      <c r="V65" s="262"/>
      <c r="W65" s="262"/>
      <c r="X65" s="262"/>
      <c r="Y65" s="262"/>
      <c r="Z65" s="262"/>
      <c r="AA65" s="262"/>
      <c r="AB65" s="262"/>
      <c r="AC65" s="262"/>
      <c r="AD65" s="262"/>
      <c r="AE65" s="262"/>
      <c r="AF65" s="262"/>
      <c r="AG65" s="262"/>
      <c r="AH65" s="262"/>
      <c r="AI65" s="262"/>
      <c r="AJ65" s="262"/>
      <c r="AK65" s="262"/>
      <c r="AL65" s="262"/>
      <c r="AM65" s="262"/>
      <c r="AN65" s="262"/>
      <c r="AO65" s="262"/>
      <c r="AP65" s="262"/>
      <c r="AQ65" s="262"/>
      <c r="AR65" s="262"/>
    </row>
    <row r="66" spans="1:46" x14ac:dyDescent="0.15">
      <c r="A66" s="353"/>
      <c r="B66" s="320"/>
      <c r="C66" s="320"/>
      <c r="D66" s="320"/>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0"/>
      <c r="AI66" s="320"/>
      <c r="AJ66" s="320"/>
      <c r="AK66" s="320"/>
      <c r="AL66" s="320"/>
      <c r="AM66" s="320"/>
      <c r="AN66" s="320"/>
      <c r="AO66" s="320"/>
      <c r="AP66" s="320"/>
      <c r="AQ66" s="320"/>
      <c r="AR66" s="320"/>
      <c r="AS66" s="354"/>
    </row>
    <row r="67" spans="1:46" ht="13.5" hidden="1" customHeight="1" x14ac:dyDescent="0.15">
      <c r="AK67" s="262"/>
      <c r="AL67" s="262"/>
      <c r="AM67" s="262"/>
      <c r="AN67" s="262"/>
      <c r="AO67" s="262"/>
      <c r="AP67" s="262"/>
      <c r="AQ67" s="262"/>
      <c r="AR67" s="262"/>
      <c r="AS67" s="262"/>
      <c r="AT67" s="262"/>
    </row>
    <row r="68" spans="1:46" ht="13.5" hidden="1" customHeight="1" x14ac:dyDescent="0.15">
      <c r="AK68" s="262"/>
      <c r="AL68" s="262"/>
      <c r="AM68" s="262"/>
      <c r="AN68" s="262"/>
      <c r="AO68" s="262"/>
      <c r="AP68" s="262"/>
      <c r="AQ68" s="262"/>
      <c r="AR68" s="262"/>
    </row>
    <row r="69" spans="1:46" ht="13.5" hidden="1" customHeight="1" x14ac:dyDescent="0.15">
      <c r="AK69" s="262"/>
      <c r="AL69" s="262"/>
      <c r="AM69" s="262"/>
      <c r="AN69" s="262"/>
      <c r="AO69" s="262"/>
      <c r="AP69" s="262"/>
      <c r="AQ69" s="262"/>
      <c r="AR69" s="262"/>
    </row>
    <row r="70" spans="1:46" hidden="1" x14ac:dyDescent="0.15">
      <c r="AK70" s="262"/>
      <c r="AL70" s="262"/>
      <c r="AM70" s="262"/>
      <c r="AN70" s="262"/>
      <c r="AO70" s="262"/>
      <c r="AP70" s="262"/>
      <c r="AQ70" s="262"/>
      <c r="AR70" s="262"/>
    </row>
    <row r="71" spans="1:46" hidden="1" x14ac:dyDescent="0.15">
      <c r="AK71" s="262"/>
      <c r="AL71" s="262"/>
      <c r="AM71" s="262"/>
      <c r="AN71" s="262"/>
      <c r="AO71" s="262"/>
      <c r="AP71" s="262"/>
      <c r="AQ71" s="262"/>
      <c r="AR71" s="262"/>
    </row>
    <row r="72" spans="1:46" hidden="1" x14ac:dyDescent="0.15">
      <c r="AK72" s="262"/>
      <c r="AL72" s="262"/>
      <c r="AM72" s="262"/>
      <c r="AN72" s="262"/>
      <c r="AO72" s="262"/>
      <c r="AP72" s="262"/>
      <c r="AQ72" s="262"/>
      <c r="AR72" s="262"/>
    </row>
    <row r="73" spans="1:46" hidden="1" x14ac:dyDescent="0.15">
      <c r="AK73" s="262"/>
      <c r="AL73" s="262"/>
      <c r="AM73" s="262"/>
      <c r="AN73" s="262"/>
      <c r="AO73" s="262"/>
      <c r="AP73" s="262"/>
      <c r="AQ73" s="262"/>
      <c r="AR73" s="262"/>
    </row>
  </sheetData>
  <sheetProtection algorithmName="SHA-512" hashValue="e6YnSbgoHjoGGNHro9SofRbCg4S7p3gZ+yMICVxsBzDdoRICscqEPdoEgXt7zS5fz0EbGp6H6d40DKshRuSL0g==" saltValue="ovJ6WudLff3Qr4hW5XjuEA=="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topLeftCell="BI98" zoomScaleNormal="100" zoomScaleSheetLayoutView="55" workbookViewId="0">
      <selection activeCell="CQ116" sqref="CQ116"/>
    </sheetView>
  </sheetViews>
  <sheetFormatPr defaultColWidth="0" defaultRowHeight="13.5" customHeight="1" zeroHeight="1" x14ac:dyDescent="0.15"/>
  <cols>
    <col min="1" max="125" width="2.5" style="260" customWidth="1"/>
    <col min="126" max="16384" width="9" style="259" hidden="1"/>
  </cols>
  <sheetData>
    <row r="1" spans="2:125"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2:125" x14ac:dyDescent="0.15">
      <c r="B2" s="259"/>
      <c r="DG2" s="259"/>
    </row>
    <row r="3" spans="2:125" x14ac:dyDescent="0.15">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H3" s="259"/>
      <c r="DI3" s="259"/>
      <c r="DJ3" s="259"/>
      <c r="DK3" s="259"/>
      <c r="DL3" s="259"/>
      <c r="DM3" s="259"/>
      <c r="DN3" s="259"/>
      <c r="DO3" s="259"/>
      <c r="DP3" s="259"/>
      <c r="DQ3" s="259"/>
      <c r="DR3" s="259"/>
      <c r="DS3" s="259"/>
      <c r="DT3" s="259"/>
      <c r="DU3" s="259"/>
    </row>
    <row r="4" spans="2:125" x14ac:dyDescent="0.15"/>
    <row r="5" spans="2:125" x14ac:dyDescent="0.15"/>
    <row r="6" spans="2:125" x14ac:dyDescent="0.15"/>
    <row r="7" spans="2:125" x14ac:dyDescent="0.15"/>
    <row r="8" spans="2:125" x14ac:dyDescent="0.15"/>
    <row r="9" spans="2:125" x14ac:dyDescent="0.15">
      <c r="DU9" s="259"/>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59"/>
    </row>
    <row r="18" spans="125:125" x14ac:dyDescent="0.15"/>
    <row r="19" spans="125:125" x14ac:dyDescent="0.15"/>
    <row r="20" spans="125:125" x14ac:dyDescent="0.15">
      <c r="DU20" s="259"/>
    </row>
    <row r="21" spans="125:125" x14ac:dyDescent="0.15">
      <c r="DU21" s="259"/>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59"/>
    </row>
    <row r="29" spans="125:125" x14ac:dyDescent="0.15"/>
    <row r="30" spans="125:125" x14ac:dyDescent="0.15"/>
    <row r="31" spans="125:125" x14ac:dyDescent="0.15"/>
    <row r="32" spans="125:125" x14ac:dyDescent="0.15"/>
    <row r="33" spans="2:125" x14ac:dyDescent="0.15">
      <c r="B33" s="259"/>
      <c r="G33" s="259"/>
      <c r="I33" s="259"/>
    </row>
    <row r="34" spans="2:125" x14ac:dyDescent="0.15">
      <c r="C34" s="259"/>
      <c r="P34" s="259"/>
      <c r="DE34" s="259"/>
      <c r="DH34" s="259"/>
    </row>
    <row r="35" spans="2:125" x14ac:dyDescent="0.15">
      <c r="D35" s="259"/>
      <c r="E35" s="259"/>
      <c r="DG35" s="259"/>
      <c r="DJ35" s="259"/>
      <c r="DP35" s="259"/>
      <c r="DQ35" s="259"/>
      <c r="DR35" s="259"/>
      <c r="DS35" s="259"/>
      <c r="DT35" s="259"/>
      <c r="DU35" s="259"/>
    </row>
    <row r="36" spans="2:125" x14ac:dyDescent="0.15">
      <c r="F36" s="259"/>
      <c r="H36" s="259"/>
      <c r="J36" s="259"/>
      <c r="K36" s="259"/>
      <c r="L36" s="259"/>
      <c r="M36" s="259"/>
      <c r="N36" s="259"/>
      <c r="O36" s="259"/>
      <c r="Q36" s="259"/>
      <c r="R36" s="259"/>
      <c r="S36" s="259"/>
      <c r="T36" s="259"/>
      <c r="U36" s="259"/>
      <c r="V36" s="259"/>
      <c r="W36" s="259"/>
      <c r="X36" s="259"/>
      <c r="Y36" s="259"/>
      <c r="Z36" s="259"/>
      <c r="AA36" s="259"/>
      <c r="AB36" s="259"/>
      <c r="AC36" s="259"/>
      <c r="AD36" s="259"/>
      <c r="AE36" s="259"/>
      <c r="AF36" s="259"/>
      <c r="AG36" s="259"/>
      <c r="AH36" s="259"/>
      <c r="AI36" s="259"/>
      <c r="AJ36" s="259"/>
      <c r="AK36" s="259"/>
      <c r="AL36" s="259"/>
      <c r="AM36" s="259"/>
      <c r="AN36" s="259"/>
      <c r="AO36" s="259"/>
      <c r="AP36" s="259"/>
      <c r="AQ36" s="259"/>
      <c r="AR36" s="259"/>
      <c r="AS36" s="259"/>
      <c r="AT36" s="259"/>
      <c r="AU36" s="259"/>
      <c r="AV36" s="259"/>
      <c r="AW36" s="259"/>
      <c r="AX36" s="259"/>
      <c r="AY36" s="259"/>
      <c r="AZ36" s="259"/>
      <c r="BA36" s="259"/>
      <c r="BB36" s="259"/>
      <c r="BC36" s="259"/>
      <c r="BD36" s="259"/>
      <c r="BE36" s="259"/>
      <c r="BF36" s="259"/>
      <c r="BG36" s="259"/>
      <c r="BH36" s="259"/>
      <c r="BI36" s="259"/>
      <c r="BJ36" s="259"/>
      <c r="BK36" s="259"/>
      <c r="BL36" s="259"/>
      <c r="BM36" s="259"/>
      <c r="BN36" s="259"/>
      <c r="BO36" s="259"/>
      <c r="BP36" s="259"/>
      <c r="BQ36" s="259"/>
      <c r="BR36" s="259"/>
      <c r="BS36" s="259"/>
      <c r="BT36" s="259"/>
      <c r="BU36" s="259"/>
      <c r="BV36" s="259"/>
      <c r="BW36" s="259"/>
      <c r="BX36" s="259"/>
      <c r="BY36" s="259"/>
      <c r="BZ36" s="259"/>
      <c r="CA36" s="259"/>
      <c r="CB36" s="259"/>
      <c r="CC36" s="259"/>
      <c r="CD36" s="259"/>
      <c r="CE36" s="259"/>
      <c r="CF36" s="259"/>
      <c r="CG36" s="259"/>
      <c r="CH36" s="259"/>
      <c r="CI36" s="259"/>
      <c r="CJ36" s="259"/>
      <c r="CK36" s="259"/>
      <c r="CL36" s="259"/>
      <c r="CM36" s="259"/>
      <c r="CN36" s="259"/>
      <c r="CO36" s="259"/>
      <c r="CP36" s="259"/>
      <c r="CQ36" s="259"/>
      <c r="CR36" s="259"/>
      <c r="CS36" s="259"/>
      <c r="CT36" s="259"/>
      <c r="CU36" s="259"/>
      <c r="CV36" s="259"/>
      <c r="CW36" s="259"/>
      <c r="CX36" s="259"/>
      <c r="CY36" s="259"/>
      <c r="CZ36" s="259"/>
      <c r="DA36" s="259"/>
      <c r="DB36" s="259"/>
      <c r="DC36" s="259"/>
      <c r="DD36" s="259"/>
      <c r="DF36" s="259"/>
      <c r="DI36" s="259"/>
      <c r="DK36" s="259"/>
      <c r="DL36" s="259"/>
      <c r="DM36" s="259"/>
      <c r="DN36" s="259"/>
      <c r="DO36" s="259"/>
      <c r="DP36" s="259"/>
      <c r="DQ36" s="259"/>
      <c r="DR36" s="259"/>
      <c r="DS36" s="259"/>
      <c r="DT36" s="259"/>
      <c r="DU36" s="259"/>
    </row>
    <row r="37" spans="2:125" x14ac:dyDescent="0.15">
      <c r="DU37" s="259"/>
    </row>
    <row r="38" spans="2:125" x14ac:dyDescent="0.15">
      <c r="DT38" s="259"/>
      <c r="DU38" s="259"/>
    </row>
    <row r="39" spans="2:125" x14ac:dyDescent="0.15"/>
    <row r="40" spans="2:125" x14ac:dyDescent="0.15">
      <c r="DH40" s="259"/>
    </row>
    <row r="41" spans="2:125" x14ac:dyDescent="0.15">
      <c r="DE41" s="259"/>
    </row>
    <row r="42" spans="2:125" x14ac:dyDescent="0.15">
      <c r="DG42" s="259"/>
      <c r="DJ42" s="259"/>
    </row>
    <row r="43" spans="2:125" x14ac:dyDescent="0.15">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F43" s="259"/>
      <c r="DI43" s="259"/>
      <c r="DK43" s="259"/>
      <c r="DL43" s="259"/>
      <c r="DM43" s="259"/>
      <c r="DN43" s="259"/>
      <c r="DO43" s="259"/>
      <c r="DP43" s="259"/>
      <c r="DQ43" s="259"/>
      <c r="DR43" s="259"/>
      <c r="DS43" s="259"/>
      <c r="DT43" s="259"/>
      <c r="DU43" s="259"/>
    </row>
    <row r="44" spans="2:125" x14ac:dyDescent="0.15">
      <c r="DU44" s="259"/>
    </row>
    <row r="45" spans="2:125" x14ac:dyDescent="0.15"/>
    <row r="46" spans="2:125" x14ac:dyDescent="0.15"/>
    <row r="47" spans="2:125" x14ac:dyDescent="0.15"/>
    <row r="48" spans="2:125" x14ac:dyDescent="0.15">
      <c r="DT48" s="259"/>
      <c r="DU48" s="259"/>
    </row>
    <row r="49" spans="120:125" x14ac:dyDescent="0.15">
      <c r="DU49" s="259"/>
    </row>
    <row r="50" spans="120:125" x14ac:dyDescent="0.15">
      <c r="DU50" s="259"/>
    </row>
    <row r="51" spans="120:125" x14ac:dyDescent="0.15">
      <c r="DP51" s="259"/>
      <c r="DQ51" s="259"/>
      <c r="DR51" s="259"/>
      <c r="DS51" s="259"/>
      <c r="DT51" s="259"/>
      <c r="DU51" s="259"/>
    </row>
    <row r="52" spans="120:125" x14ac:dyDescent="0.15"/>
    <row r="53" spans="120:125" x14ac:dyDescent="0.15"/>
    <row r="54" spans="120:125" x14ac:dyDescent="0.15">
      <c r="DU54" s="259"/>
    </row>
    <row r="55" spans="120:125" x14ac:dyDescent="0.15"/>
    <row r="56" spans="120:125" x14ac:dyDescent="0.15"/>
    <row r="57" spans="120:125" x14ac:dyDescent="0.15"/>
    <row r="58" spans="120:125" x14ac:dyDescent="0.15">
      <c r="DU58" s="259"/>
    </row>
    <row r="59" spans="120:125" x14ac:dyDescent="0.15"/>
    <row r="60" spans="120:125" x14ac:dyDescent="0.15"/>
    <row r="61" spans="120:125" x14ac:dyDescent="0.15"/>
    <row r="62" spans="120:125" x14ac:dyDescent="0.15"/>
    <row r="63" spans="120:125" x14ac:dyDescent="0.15">
      <c r="DU63" s="259"/>
    </row>
    <row r="64" spans="120:125" x14ac:dyDescent="0.15">
      <c r="DT64" s="259"/>
      <c r="DU64" s="259"/>
    </row>
    <row r="65" spans="123:125" x14ac:dyDescent="0.15"/>
    <row r="66" spans="123:125" x14ac:dyDescent="0.15"/>
    <row r="67" spans="123:125" x14ac:dyDescent="0.15"/>
    <row r="68" spans="123:125" x14ac:dyDescent="0.15"/>
    <row r="69" spans="123:125" x14ac:dyDescent="0.15">
      <c r="DS69" s="259"/>
      <c r="DT69" s="259"/>
      <c r="DU69" s="259"/>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59"/>
    </row>
    <row r="83" spans="116:125" x14ac:dyDescent="0.15">
      <c r="DM83" s="259"/>
      <c r="DN83" s="259"/>
      <c r="DO83" s="259"/>
      <c r="DP83" s="259"/>
      <c r="DQ83" s="259"/>
      <c r="DR83" s="259"/>
      <c r="DS83" s="259"/>
      <c r="DT83" s="259"/>
      <c r="DU83" s="259"/>
    </row>
    <row r="84" spans="116:125" x14ac:dyDescent="0.15"/>
    <row r="85" spans="116:125" x14ac:dyDescent="0.15"/>
    <row r="86" spans="116:125" x14ac:dyDescent="0.15"/>
    <row r="87" spans="116:125" x14ac:dyDescent="0.15"/>
    <row r="88" spans="116:125" x14ac:dyDescent="0.15">
      <c r="DU88" s="259"/>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59"/>
      <c r="DT94" s="259"/>
      <c r="DU94" s="259"/>
    </row>
    <row r="95" spans="116:125" ht="13.5" customHeight="1" x14ac:dyDescent="0.15">
      <c r="DU95" s="259"/>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59"/>
    </row>
    <row r="102" spans="124:125" ht="13.5" customHeight="1" x14ac:dyDescent="0.15"/>
    <row r="103" spans="124:125" ht="13.5" customHeight="1" x14ac:dyDescent="0.15"/>
    <row r="104" spans="124:125" ht="13.5" customHeight="1" x14ac:dyDescent="0.15">
      <c r="DT104" s="259"/>
      <c r="DU104" s="259"/>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59" t="s">
        <v>476</v>
      </c>
    </row>
    <row r="121" spans="125:125" ht="13.5" hidden="1" customHeight="1" x14ac:dyDescent="0.15">
      <c r="DU121" s="259"/>
    </row>
  </sheetData>
  <sheetProtection algorithmName="SHA-512" hashValue="0aqykwM3CwXQGuxp1P9vfoB4OBWJRTC2Gn2QmOVG92W7uqKFM/A/5NXeO9ATxPzHr3hNAyPV6BlYBJAP9VMFZw==" saltValue="7gwaMJhSabSy+v2pAtPnRQ=="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topLeftCell="A101" zoomScaleNormal="100" zoomScaleSheetLayoutView="55" workbookViewId="0"/>
  </sheetViews>
  <sheetFormatPr defaultColWidth="0" defaultRowHeight="13.5" customHeight="1" zeroHeight="1" x14ac:dyDescent="0.15"/>
  <cols>
    <col min="1" max="125" width="2.5" style="260" customWidth="1"/>
    <col min="126" max="142" width="0" style="259" hidden="1" customWidth="1"/>
    <col min="143" max="16384" width="9" style="259" hidden="1"/>
  </cols>
  <sheetData>
    <row r="1" spans="1:125"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1:125" x14ac:dyDescent="0.15">
      <c r="B2" s="259"/>
      <c r="T2" s="259"/>
    </row>
    <row r="3" spans="1:125"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G3" s="259"/>
      <c r="DH3" s="259"/>
      <c r="DI3" s="259"/>
      <c r="DJ3" s="259"/>
      <c r="DK3" s="259"/>
      <c r="DL3" s="259"/>
      <c r="DM3" s="259"/>
      <c r="DN3" s="259"/>
      <c r="DO3" s="259"/>
      <c r="DP3" s="259"/>
      <c r="DQ3" s="259"/>
      <c r="DR3" s="259"/>
      <c r="DS3" s="259"/>
      <c r="DT3" s="259"/>
      <c r="DU3" s="259"/>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59"/>
      <c r="G33" s="259"/>
      <c r="I33" s="259"/>
    </row>
    <row r="34" spans="2:125" x14ac:dyDescent="0.15">
      <c r="C34" s="259"/>
      <c r="P34" s="259"/>
      <c r="R34" s="259"/>
      <c r="U34" s="259"/>
    </row>
    <row r="35" spans="2:125" x14ac:dyDescent="0.15">
      <c r="D35" s="259"/>
      <c r="E35" s="259"/>
      <c r="T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259"/>
      <c r="BC35" s="259"/>
      <c r="BD35" s="259"/>
      <c r="BE35" s="259"/>
      <c r="BF35" s="259"/>
      <c r="BG35" s="259"/>
      <c r="BH35" s="259"/>
      <c r="BI35" s="259"/>
      <c r="BJ35" s="259"/>
      <c r="BK35" s="259"/>
      <c r="BL35" s="259"/>
      <c r="BM35" s="259"/>
      <c r="BN35" s="259"/>
      <c r="BO35" s="259"/>
      <c r="BP35" s="259"/>
      <c r="BQ35" s="259"/>
      <c r="BR35" s="259"/>
      <c r="BS35" s="259"/>
      <c r="BT35" s="259"/>
      <c r="BU35" s="259"/>
      <c r="BV35" s="259"/>
      <c r="BW35" s="259"/>
      <c r="BX35" s="259"/>
      <c r="BY35" s="259"/>
      <c r="BZ35" s="259"/>
      <c r="CA35" s="259"/>
      <c r="CB35" s="259"/>
      <c r="CC35" s="259"/>
      <c r="CD35" s="259"/>
      <c r="CE35" s="259"/>
      <c r="CF35" s="259"/>
      <c r="CG35" s="259"/>
      <c r="CH35" s="259"/>
      <c r="CI35" s="259"/>
      <c r="CJ35" s="259"/>
      <c r="CK35" s="259"/>
      <c r="CL35" s="259"/>
      <c r="CM35" s="259"/>
      <c r="CN35" s="259"/>
      <c r="CO35" s="259"/>
      <c r="CP35" s="259"/>
      <c r="CQ35" s="259"/>
      <c r="CR35" s="259"/>
      <c r="CS35" s="259"/>
      <c r="CT35" s="259"/>
      <c r="CU35" s="259"/>
      <c r="CV35" s="259"/>
      <c r="CW35" s="259"/>
      <c r="CX35" s="259"/>
      <c r="CY35" s="259"/>
      <c r="CZ35" s="259"/>
      <c r="DA35" s="259"/>
      <c r="DB35" s="259"/>
      <c r="DC35" s="259"/>
      <c r="DD35" s="259"/>
      <c r="DE35" s="259"/>
      <c r="DF35" s="259"/>
      <c r="DG35" s="259"/>
      <c r="DH35" s="259"/>
      <c r="DI35" s="259"/>
      <c r="DJ35" s="259"/>
      <c r="DK35" s="259"/>
      <c r="DL35" s="259"/>
      <c r="DM35" s="259"/>
      <c r="DN35" s="259"/>
      <c r="DO35" s="259"/>
      <c r="DP35" s="259"/>
      <c r="DQ35" s="259"/>
      <c r="DR35" s="259"/>
      <c r="DS35" s="259"/>
      <c r="DT35" s="259"/>
      <c r="DU35" s="259"/>
    </row>
    <row r="36" spans="2:125" x14ac:dyDescent="0.15">
      <c r="F36" s="259"/>
      <c r="H36" s="259"/>
      <c r="J36" s="259"/>
      <c r="K36" s="259"/>
      <c r="L36" s="259"/>
      <c r="M36" s="259"/>
      <c r="N36" s="259"/>
      <c r="O36" s="259"/>
      <c r="Q36" s="259"/>
      <c r="S36" s="259"/>
      <c r="V36" s="259"/>
    </row>
    <row r="37" spans="2:125" x14ac:dyDescent="0.15"/>
    <row r="38" spans="2:125" x14ac:dyDescent="0.15"/>
    <row r="39" spans="2:125" x14ac:dyDescent="0.15"/>
    <row r="40" spans="2:125" x14ac:dyDescent="0.15">
      <c r="U40" s="259"/>
    </row>
    <row r="41" spans="2:125" x14ac:dyDescent="0.15">
      <c r="R41" s="259"/>
    </row>
    <row r="42" spans="2:125" x14ac:dyDescent="0.15">
      <c r="T42" s="259"/>
      <c r="W42" s="259"/>
      <c r="X42" s="259"/>
      <c r="Y42" s="259"/>
      <c r="Z42" s="259"/>
      <c r="AA42" s="259"/>
      <c r="AB42" s="259"/>
      <c r="AC42" s="259"/>
      <c r="AD42" s="259"/>
      <c r="AE42" s="259"/>
      <c r="AF42" s="259"/>
      <c r="AG42" s="259"/>
      <c r="AH42" s="259"/>
      <c r="AI42" s="259"/>
      <c r="AJ42" s="259"/>
      <c r="AK42" s="259"/>
      <c r="AL42" s="259"/>
      <c r="AM42" s="259"/>
      <c r="AN42" s="259"/>
      <c r="AO42" s="259"/>
      <c r="AP42" s="259"/>
      <c r="AQ42" s="259"/>
      <c r="AR42" s="259"/>
      <c r="AS42" s="259"/>
      <c r="AT42" s="259"/>
      <c r="AU42" s="259"/>
      <c r="AV42" s="259"/>
      <c r="AW42" s="259"/>
      <c r="AX42" s="259"/>
      <c r="AY42" s="259"/>
      <c r="AZ42" s="259"/>
      <c r="BA42" s="259"/>
      <c r="BB42" s="259"/>
      <c r="BC42" s="259"/>
      <c r="BD42" s="259"/>
      <c r="BE42" s="259"/>
      <c r="BF42" s="259"/>
      <c r="BG42" s="259"/>
      <c r="BH42" s="259"/>
      <c r="BI42" s="259"/>
      <c r="BJ42" s="259"/>
      <c r="BK42" s="259"/>
      <c r="BL42" s="259"/>
      <c r="BM42" s="259"/>
      <c r="BN42" s="259"/>
      <c r="BO42" s="259"/>
      <c r="BP42" s="259"/>
      <c r="BQ42" s="259"/>
      <c r="BR42" s="259"/>
      <c r="BS42" s="259"/>
      <c r="BT42" s="259"/>
      <c r="BU42" s="259"/>
      <c r="BV42" s="259"/>
      <c r="BW42" s="259"/>
      <c r="BX42" s="259"/>
      <c r="BY42" s="259"/>
      <c r="BZ42" s="259"/>
      <c r="CA42" s="259"/>
      <c r="CB42" s="259"/>
      <c r="CC42" s="259"/>
      <c r="CD42" s="259"/>
      <c r="CE42" s="259"/>
      <c r="CF42" s="259"/>
      <c r="CG42" s="259"/>
      <c r="CH42" s="259"/>
      <c r="CI42" s="259"/>
      <c r="CJ42" s="259"/>
      <c r="CK42" s="259"/>
      <c r="CL42" s="259"/>
      <c r="CM42" s="259"/>
      <c r="CN42" s="259"/>
      <c r="CO42" s="259"/>
      <c r="CP42" s="259"/>
      <c r="CQ42" s="259"/>
      <c r="CR42" s="259"/>
      <c r="CS42" s="259"/>
      <c r="CT42" s="259"/>
      <c r="CU42" s="259"/>
      <c r="CV42" s="259"/>
      <c r="CW42" s="259"/>
      <c r="CX42" s="259"/>
      <c r="CY42" s="259"/>
      <c r="CZ42" s="259"/>
      <c r="DA42" s="259"/>
      <c r="DB42" s="259"/>
      <c r="DC42" s="259"/>
      <c r="DD42" s="259"/>
      <c r="DE42" s="259"/>
      <c r="DF42" s="259"/>
      <c r="DG42" s="259"/>
      <c r="DH42" s="259"/>
      <c r="DI42" s="259"/>
      <c r="DJ42" s="259"/>
      <c r="DK42" s="259"/>
      <c r="DL42" s="259"/>
      <c r="DM42" s="259"/>
      <c r="DN42" s="259"/>
      <c r="DO42" s="259"/>
      <c r="DP42" s="259"/>
      <c r="DQ42" s="259"/>
      <c r="DR42" s="259"/>
      <c r="DS42" s="259"/>
      <c r="DT42" s="259"/>
      <c r="DU42" s="259"/>
    </row>
    <row r="43" spans="2:125" x14ac:dyDescent="0.15">
      <c r="Q43" s="259"/>
      <c r="S43" s="259"/>
      <c r="V43" s="259"/>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60" t="s">
        <v>476</v>
      </c>
    </row>
  </sheetData>
  <sheetProtection algorithmName="SHA-512" hashValue="L4Uoxs6i9uQyCFAbB7tY4YTShSPgz1bYxzt/zYV71V92xDXZnqrhNgXX2Uk21rmHzU2zSSgZ4xM/G89x4qSCFg==" saltValue="xGi/iwi1vXQR1u+uHQgDbQ=="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topLeftCell="F4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526</v>
      </c>
      <c r="G46" s="8" t="s">
        <v>527</v>
      </c>
      <c r="H46" s="8" t="s">
        <v>528</v>
      </c>
      <c r="I46" s="8" t="s">
        <v>529</v>
      </c>
      <c r="J46" s="9" t="s">
        <v>530</v>
      </c>
    </row>
    <row r="47" spans="2:10" ht="57.75" customHeight="1" x14ac:dyDescent="0.15">
      <c r="B47" s="10"/>
      <c r="C47" s="1139" t="s">
        <v>3</v>
      </c>
      <c r="D47" s="1139"/>
      <c r="E47" s="1140"/>
      <c r="F47" s="11">
        <v>49.42</v>
      </c>
      <c r="G47" s="12">
        <v>45.69</v>
      </c>
      <c r="H47" s="12">
        <v>42.13</v>
      </c>
      <c r="I47" s="12">
        <v>45.97</v>
      </c>
      <c r="J47" s="13">
        <v>45.36</v>
      </c>
    </row>
    <row r="48" spans="2:10" ht="57.75" customHeight="1" x14ac:dyDescent="0.15">
      <c r="B48" s="14"/>
      <c r="C48" s="1141" t="s">
        <v>4</v>
      </c>
      <c r="D48" s="1141"/>
      <c r="E48" s="1142"/>
      <c r="F48" s="15">
        <v>4.07</v>
      </c>
      <c r="G48" s="16">
        <v>3.8</v>
      </c>
      <c r="H48" s="16">
        <v>5.36</v>
      </c>
      <c r="I48" s="16">
        <v>2.0499999999999998</v>
      </c>
      <c r="J48" s="17">
        <v>3.72</v>
      </c>
    </row>
    <row r="49" spans="2:10" ht="57.75" customHeight="1" thickBot="1" x14ac:dyDescent="0.2">
      <c r="B49" s="18"/>
      <c r="C49" s="1143" t="s">
        <v>5</v>
      </c>
      <c r="D49" s="1143"/>
      <c r="E49" s="1144"/>
      <c r="F49" s="19" t="s">
        <v>531</v>
      </c>
      <c r="G49" s="20" t="s">
        <v>532</v>
      </c>
      <c r="H49" s="20">
        <v>1.62</v>
      </c>
      <c r="I49" s="20" t="s">
        <v>533</v>
      </c>
      <c r="J49" s="21">
        <v>2.31</v>
      </c>
    </row>
    <row r="50" spans="2:10" x14ac:dyDescent="0.15"/>
  </sheetData>
  <sheetProtection algorithmName="SHA-512" hashValue="2qfrF+f/lOjvv8cLKdr5dQ3QaoJagjxbnFcRpPARpzUireFglb7xw6iwPyCqTjVY7bt8975apSv9JWblOmOUqA==" saltValue="q0yKs/s1wxmx6g6DkqtQOg=="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topLeftCell="G19" zoomScaleSheetLayoutView="100" workbookViewId="0">
      <selection activeCell="K32" sqref="K32"/>
    </sheetView>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526</v>
      </c>
      <c r="G33" s="29" t="s">
        <v>527</v>
      </c>
      <c r="H33" s="29" t="s">
        <v>528</v>
      </c>
      <c r="I33" s="29" t="s">
        <v>529</v>
      </c>
      <c r="J33" s="30" t="s">
        <v>530</v>
      </c>
      <c r="K33" s="22"/>
      <c r="L33" s="22"/>
      <c r="M33" s="22"/>
      <c r="N33" s="22"/>
      <c r="O33" s="22"/>
      <c r="P33" s="22"/>
    </row>
    <row r="34" spans="1:16" ht="39" customHeight="1" x14ac:dyDescent="0.15">
      <c r="A34" s="22"/>
      <c r="B34" s="31"/>
      <c r="C34" s="1151" t="s">
        <v>534</v>
      </c>
      <c r="D34" s="1151"/>
      <c r="E34" s="1152"/>
      <c r="F34" s="32">
        <v>6.71</v>
      </c>
      <c r="G34" s="33">
        <v>6.45</v>
      </c>
      <c r="H34" s="33">
        <v>5.77</v>
      </c>
      <c r="I34" s="33">
        <v>6.18</v>
      </c>
      <c r="J34" s="34">
        <v>6.08</v>
      </c>
      <c r="K34" s="22"/>
      <c r="L34" s="22"/>
      <c r="M34" s="22"/>
      <c r="N34" s="22"/>
      <c r="O34" s="22"/>
      <c r="P34" s="22"/>
    </row>
    <row r="35" spans="1:16" ht="39" customHeight="1" x14ac:dyDescent="0.15">
      <c r="A35" s="22"/>
      <c r="B35" s="35"/>
      <c r="C35" s="1145" t="s">
        <v>535</v>
      </c>
      <c r="D35" s="1146"/>
      <c r="E35" s="1147"/>
      <c r="F35" s="36">
        <v>4.07</v>
      </c>
      <c r="G35" s="37">
        <v>3.8</v>
      </c>
      <c r="H35" s="37">
        <v>5.35</v>
      </c>
      <c r="I35" s="37">
        <v>2.04</v>
      </c>
      <c r="J35" s="38">
        <v>3.71</v>
      </c>
      <c r="K35" s="22"/>
      <c r="L35" s="22"/>
      <c r="M35" s="22"/>
      <c r="N35" s="22"/>
      <c r="O35" s="22"/>
      <c r="P35" s="22"/>
    </row>
    <row r="36" spans="1:16" ht="39" customHeight="1" x14ac:dyDescent="0.15">
      <c r="A36" s="22"/>
      <c r="B36" s="35"/>
      <c r="C36" s="1145" t="s">
        <v>536</v>
      </c>
      <c r="D36" s="1146"/>
      <c r="E36" s="1147"/>
      <c r="F36" s="36">
        <v>0.12</v>
      </c>
      <c r="G36" s="37">
        <v>0.06</v>
      </c>
      <c r="H36" s="37">
        <v>0.05</v>
      </c>
      <c r="I36" s="37">
        <v>0.05</v>
      </c>
      <c r="J36" s="38">
        <v>1.71</v>
      </c>
      <c r="K36" s="22"/>
      <c r="L36" s="22"/>
      <c r="M36" s="22"/>
      <c r="N36" s="22"/>
      <c r="O36" s="22"/>
      <c r="P36" s="22"/>
    </row>
    <row r="37" spans="1:16" ht="39" customHeight="1" x14ac:dyDescent="0.15">
      <c r="A37" s="22"/>
      <c r="B37" s="35"/>
      <c r="C37" s="1145" t="s">
        <v>537</v>
      </c>
      <c r="D37" s="1146"/>
      <c r="E37" s="1147"/>
      <c r="F37" s="36">
        <v>0.31</v>
      </c>
      <c r="G37" s="37">
        <v>0.19</v>
      </c>
      <c r="H37" s="37">
        <v>0.52</v>
      </c>
      <c r="I37" s="37">
        <v>2.25</v>
      </c>
      <c r="J37" s="38">
        <v>1.67</v>
      </c>
      <c r="K37" s="22"/>
      <c r="L37" s="22"/>
      <c r="M37" s="22"/>
      <c r="N37" s="22"/>
      <c r="O37" s="22"/>
      <c r="P37" s="22"/>
    </row>
    <row r="38" spans="1:16" ht="39" customHeight="1" x14ac:dyDescent="0.15">
      <c r="A38" s="22"/>
      <c r="B38" s="35"/>
      <c r="C38" s="1145" t="s">
        <v>538</v>
      </c>
      <c r="D38" s="1146"/>
      <c r="E38" s="1147"/>
      <c r="F38" s="36">
        <v>0.01</v>
      </c>
      <c r="G38" s="37">
        <v>0</v>
      </c>
      <c r="H38" s="37">
        <v>0.08</v>
      </c>
      <c r="I38" s="37">
        <v>0.09</v>
      </c>
      <c r="J38" s="38">
        <v>0.1</v>
      </c>
      <c r="K38" s="22"/>
      <c r="L38" s="22"/>
      <c r="M38" s="22"/>
      <c r="N38" s="22"/>
      <c r="O38" s="22"/>
      <c r="P38" s="22"/>
    </row>
    <row r="39" spans="1:16" ht="39" customHeight="1" x14ac:dyDescent="0.15">
      <c r="A39" s="22"/>
      <c r="B39" s="35"/>
      <c r="C39" s="1145" t="s">
        <v>539</v>
      </c>
      <c r="D39" s="1146"/>
      <c r="E39" s="1147"/>
      <c r="F39" s="36">
        <v>0</v>
      </c>
      <c r="G39" s="37">
        <v>0</v>
      </c>
      <c r="H39" s="37">
        <v>0</v>
      </c>
      <c r="I39" s="37">
        <v>0</v>
      </c>
      <c r="J39" s="38">
        <v>0</v>
      </c>
      <c r="K39" s="22"/>
      <c r="L39" s="22"/>
      <c r="M39" s="22"/>
      <c r="N39" s="22"/>
      <c r="O39" s="22"/>
      <c r="P39" s="22"/>
    </row>
    <row r="40" spans="1:16" ht="39" customHeight="1" x14ac:dyDescent="0.15">
      <c r="A40" s="22"/>
      <c r="B40" s="35"/>
      <c r="C40" s="1145"/>
      <c r="D40" s="1146"/>
      <c r="E40" s="1147"/>
      <c r="F40" s="36"/>
      <c r="G40" s="37"/>
      <c r="H40" s="37"/>
      <c r="I40" s="37"/>
      <c r="J40" s="38"/>
      <c r="K40" s="22"/>
      <c r="L40" s="22"/>
      <c r="M40" s="22"/>
      <c r="N40" s="22"/>
      <c r="O40" s="22"/>
      <c r="P40" s="22"/>
    </row>
    <row r="41" spans="1:16" ht="39" customHeight="1" x14ac:dyDescent="0.15">
      <c r="A41" s="22"/>
      <c r="B41" s="35"/>
      <c r="C41" s="1145"/>
      <c r="D41" s="1146"/>
      <c r="E41" s="1147"/>
      <c r="F41" s="36"/>
      <c r="G41" s="37"/>
      <c r="H41" s="37"/>
      <c r="I41" s="37"/>
      <c r="J41" s="38"/>
      <c r="K41" s="22"/>
      <c r="L41" s="22"/>
      <c r="M41" s="22"/>
      <c r="N41" s="22"/>
      <c r="O41" s="22"/>
      <c r="P41" s="22"/>
    </row>
    <row r="42" spans="1:16" ht="39" customHeight="1" x14ac:dyDescent="0.15">
      <c r="A42" s="22"/>
      <c r="B42" s="39"/>
      <c r="C42" s="1145" t="s">
        <v>540</v>
      </c>
      <c r="D42" s="1146"/>
      <c r="E42" s="1147"/>
      <c r="F42" s="36" t="s">
        <v>487</v>
      </c>
      <c r="G42" s="37" t="s">
        <v>487</v>
      </c>
      <c r="H42" s="37" t="s">
        <v>487</v>
      </c>
      <c r="I42" s="37" t="s">
        <v>487</v>
      </c>
      <c r="J42" s="38" t="s">
        <v>487</v>
      </c>
      <c r="K42" s="22"/>
      <c r="L42" s="22"/>
      <c r="M42" s="22"/>
      <c r="N42" s="22"/>
      <c r="O42" s="22"/>
      <c r="P42" s="22"/>
    </row>
    <row r="43" spans="1:16" ht="39" customHeight="1" thickBot="1" x14ac:dyDescent="0.2">
      <c r="A43" s="22"/>
      <c r="B43" s="40"/>
      <c r="C43" s="1148" t="s">
        <v>541</v>
      </c>
      <c r="D43" s="1149"/>
      <c r="E43" s="1150"/>
      <c r="F43" s="41" t="s">
        <v>487</v>
      </c>
      <c r="G43" s="42" t="s">
        <v>487</v>
      </c>
      <c r="H43" s="42" t="s">
        <v>487</v>
      </c>
      <c r="I43" s="42" t="s">
        <v>487</v>
      </c>
      <c r="J43" s="43" t="s">
        <v>487</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xST99i1no02Nld2aiRiANwzRcBB548T3TZ1bl92QecyApXwJL788Rae/djZRhj0mP1ap8ZZ4l+Iz9x9GCReVJw==" saltValue="CffDmLxBbMI9aQroQhmyZw=="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topLeftCell="J40" zoomScaleSheetLayoutView="55" workbookViewId="0">
      <selection activeCell="R43" sqref="R43"/>
    </sheetView>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526</v>
      </c>
      <c r="L44" s="56" t="s">
        <v>527</v>
      </c>
      <c r="M44" s="56" t="s">
        <v>528</v>
      </c>
      <c r="N44" s="56" t="s">
        <v>529</v>
      </c>
      <c r="O44" s="57" t="s">
        <v>530</v>
      </c>
      <c r="P44" s="48"/>
      <c r="Q44" s="48"/>
      <c r="R44" s="48"/>
      <c r="S44" s="48"/>
      <c r="T44" s="48"/>
      <c r="U44" s="48"/>
    </row>
    <row r="45" spans="1:21" ht="30.75" customHeight="1" x14ac:dyDescent="0.15">
      <c r="A45" s="48"/>
      <c r="B45" s="1176" t="s">
        <v>9</v>
      </c>
      <c r="C45" s="1177"/>
      <c r="D45" s="58"/>
      <c r="E45" s="1182" t="s">
        <v>10</v>
      </c>
      <c r="F45" s="1182"/>
      <c r="G45" s="1182"/>
      <c r="H45" s="1182"/>
      <c r="I45" s="1182"/>
      <c r="J45" s="1183"/>
      <c r="K45" s="59">
        <v>451</v>
      </c>
      <c r="L45" s="60">
        <v>478</v>
      </c>
      <c r="M45" s="60">
        <v>468</v>
      </c>
      <c r="N45" s="60">
        <v>488</v>
      </c>
      <c r="O45" s="61">
        <v>492</v>
      </c>
      <c r="P45" s="48"/>
      <c r="Q45" s="48"/>
      <c r="R45" s="48"/>
      <c r="S45" s="48"/>
      <c r="T45" s="48"/>
      <c r="U45" s="48"/>
    </row>
    <row r="46" spans="1:21" ht="30.75" customHeight="1" x14ac:dyDescent="0.15">
      <c r="A46" s="48"/>
      <c r="B46" s="1178"/>
      <c r="C46" s="1179"/>
      <c r="D46" s="62"/>
      <c r="E46" s="1155" t="s">
        <v>11</v>
      </c>
      <c r="F46" s="1155"/>
      <c r="G46" s="1155"/>
      <c r="H46" s="1155"/>
      <c r="I46" s="1155"/>
      <c r="J46" s="1156"/>
      <c r="K46" s="63" t="s">
        <v>487</v>
      </c>
      <c r="L46" s="64" t="s">
        <v>487</v>
      </c>
      <c r="M46" s="64" t="s">
        <v>487</v>
      </c>
      <c r="N46" s="64" t="s">
        <v>487</v>
      </c>
      <c r="O46" s="65" t="s">
        <v>487</v>
      </c>
      <c r="P46" s="48"/>
      <c r="Q46" s="48"/>
      <c r="R46" s="48"/>
      <c r="S46" s="48"/>
      <c r="T46" s="48"/>
      <c r="U46" s="48"/>
    </row>
    <row r="47" spans="1:21" ht="30.75" customHeight="1" x14ac:dyDescent="0.15">
      <c r="A47" s="48"/>
      <c r="B47" s="1178"/>
      <c r="C47" s="1179"/>
      <c r="D47" s="62"/>
      <c r="E47" s="1155" t="s">
        <v>12</v>
      </c>
      <c r="F47" s="1155"/>
      <c r="G47" s="1155"/>
      <c r="H47" s="1155"/>
      <c r="I47" s="1155"/>
      <c r="J47" s="1156"/>
      <c r="K47" s="63" t="s">
        <v>487</v>
      </c>
      <c r="L47" s="64" t="s">
        <v>487</v>
      </c>
      <c r="M47" s="64" t="s">
        <v>487</v>
      </c>
      <c r="N47" s="64" t="s">
        <v>487</v>
      </c>
      <c r="O47" s="65" t="s">
        <v>487</v>
      </c>
      <c r="P47" s="48"/>
      <c r="Q47" s="48"/>
      <c r="R47" s="48"/>
      <c r="S47" s="48"/>
      <c r="T47" s="48"/>
      <c r="U47" s="48"/>
    </row>
    <row r="48" spans="1:21" ht="30.75" customHeight="1" x14ac:dyDescent="0.15">
      <c r="A48" s="48"/>
      <c r="B48" s="1178"/>
      <c r="C48" s="1179"/>
      <c r="D48" s="62"/>
      <c r="E48" s="1155" t="s">
        <v>13</v>
      </c>
      <c r="F48" s="1155"/>
      <c r="G48" s="1155"/>
      <c r="H48" s="1155"/>
      <c r="I48" s="1155"/>
      <c r="J48" s="1156"/>
      <c r="K48" s="63">
        <v>26</v>
      </c>
      <c r="L48" s="64">
        <v>16</v>
      </c>
      <c r="M48" s="64">
        <v>15</v>
      </c>
      <c r="N48" s="64">
        <v>25</v>
      </c>
      <c r="O48" s="65">
        <v>26</v>
      </c>
      <c r="P48" s="48"/>
      <c r="Q48" s="48"/>
      <c r="R48" s="48"/>
      <c r="S48" s="48"/>
      <c r="T48" s="48"/>
      <c r="U48" s="48"/>
    </row>
    <row r="49" spans="1:21" ht="30.75" customHeight="1" x14ac:dyDescent="0.15">
      <c r="A49" s="48"/>
      <c r="B49" s="1178"/>
      <c r="C49" s="1179"/>
      <c r="D49" s="62"/>
      <c r="E49" s="1155" t="s">
        <v>14</v>
      </c>
      <c r="F49" s="1155"/>
      <c r="G49" s="1155"/>
      <c r="H49" s="1155"/>
      <c r="I49" s="1155"/>
      <c r="J49" s="1156"/>
      <c r="K49" s="63">
        <v>2</v>
      </c>
      <c r="L49" s="64">
        <v>2</v>
      </c>
      <c r="M49" s="64">
        <v>2</v>
      </c>
      <c r="N49" s="64">
        <v>2</v>
      </c>
      <c r="O49" s="65">
        <v>2</v>
      </c>
      <c r="P49" s="48"/>
      <c r="Q49" s="48"/>
      <c r="R49" s="48"/>
      <c r="S49" s="48"/>
      <c r="T49" s="48"/>
      <c r="U49" s="48"/>
    </row>
    <row r="50" spans="1:21" ht="30.75" customHeight="1" x14ac:dyDescent="0.15">
      <c r="A50" s="48"/>
      <c r="B50" s="1178"/>
      <c r="C50" s="1179"/>
      <c r="D50" s="62"/>
      <c r="E50" s="1155" t="s">
        <v>15</v>
      </c>
      <c r="F50" s="1155"/>
      <c r="G50" s="1155"/>
      <c r="H50" s="1155"/>
      <c r="I50" s="1155"/>
      <c r="J50" s="1156"/>
      <c r="K50" s="63">
        <v>0</v>
      </c>
      <c r="L50" s="64">
        <v>0</v>
      </c>
      <c r="M50" s="64">
        <v>0</v>
      </c>
      <c r="N50" s="64">
        <v>0</v>
      </c>
      <c r="O50" s="65">
        <v>0</v>
      </c>
      <c r="P50" s="48"/>
      <c r="Q50" s="48"/>
      <c r="R50" s="48"/>
      <c r="S50" s="48"/>
      <c r="T50" s="48"/>
      <c r="U50" s="48"/>
    </row>
    <row r="51" spans="1:21" ht="30.75" customHeight="1" x14ac:dyDescent="0.15">
      <c r="A51" s="48"/>
      <c r="B51" s="1180"/>
      <c r="C51" s="1181"/>
      <c r="D51" s="66"/>
      <c r="E51" s="1155" t="s">
        <v>16</v>
      </c>
      <c r="F51" s="1155"/>
      <c r="G51" s="1155"/>
      <c r="H51" s="1155"/>
      <c r="I51" s="1155"/>
      <c r="J51" s="1156"/>
      <c r="K51" s="63">
        <v>0</v>
      </c>
      <c r="L51" s="64">
        <v>0</v>
      </c>
      <c r="M51" s="64">
        <v>0</v>
      </c>
      <c r="N51" s="64" t="s">
        <v>487</v>
      </c>
      <c r="O51" s="65">
        <v>0</v>
      </c>
      <c r="P51" s="48"/>
      <c r="Q51" s="48"/>
      <c r="R51" s="48"/>
      <c r="S51" s="48"/>
      <c r="T51" s="48"/>
      <c r="U51" s="48"/>
    </row>
    <row r="52" spans="1:21" ht="30.75" customHeight="1" x14ac:dyDescent="0.15">
      <c r="A52" s="48"/>
      <c r="B52" s="1153" t="s">
        <v>17</v>
      </c>
      <c r="C52" s="1154"/>
      <c r="D52" s="66"/>
      <c r="E52" s="1155" t="s">
        <v>18</v>
      </c>
      <c r="F52" s="1155"/>
      <c r="G52" s="1155"/>
      <c r="H52" s="1155"/>
      <c r="I52" s="1155"/>
      <c r="J52" s="1156"/>
      <c r="K52" s="63">
        <v>392</v>
      </c>
      <c r="L52" s="64">
        <v>403</v>
      </c>
      <c r="M52" s="64">
        <v>401</v>
      </c>
      <c r="N52" s="64">
        <v>412</v>
      </c>
      <c r="O52" s="65">
        <v>416</v>
      </c>
      <c r="P52" s="48"/>
      <c r="Q52" s="48"/>
      <c r="R52" s="48"/>
      <c r="S52" s="48"/>
      <c r="T52" s="48"/>
      <c r="U52" s="48"/>
    </row>
    <row r="53" spans="1:21" ht="30.75" customHeight="1" thickBot="1" x14ac:dyDescent="0.2">
      <c r="A53" s="48"/>
      <c r="B53" s="1157" t="s">
        <v>19</v>
      </c>
      <c r="C53" s="1158"/>
      <c r="D53" s="67"/>
      <c r="E53" s="1159" t="s">
        <v>20</v>
      </c>
      <c r="F53" s="1159"/>
      <c r="G53" s="1159"/>
      <c r="H53" s="1159"/>
      <c r="I53" s="1159"/>
      <c r="J53" s="1160"/>
      <c r="K53" s="68">
        <v>87</v>
      </c>
      <c r="L53" s="69">
        <v>93</v>
      </c>
      <c r="M53" s="69">
        <v>84</v>
      </c>
      <c r="N53" s="69">
        <v>103</v>
      </c>
      <c r="O53" s="70">
        <v>104</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542</v>
      </c>
      <c r="L57" s="81" t="s">
        <v>543</v>
      </c>
      <c r="M57" s="81" t="s">
        <v>544</v>
      </c>
      <c r="N57" s="81" t="s">
        <v>545</v>
      </c>
      <c r="O57" s="82" t="s">
        <v>546</v>
      </c>
      <c r="P57" s="48"/>
      <c r="Q57" s="48"/>
      <c r="R57" s="48"/>
      <c r="S57" s="48"/>
      <c r="T57" s="48"/>
      <c r="U57" s="48"/>
    </row>
    <row r="58" spans="1:21" ht="31.5" customHeight="1" x14ac:dyDescent="0.15">
      <c r="B58" s="1161" t="s">
        <v>24</v>
      </c>
      <c r="C58" s="1162"/>
      <c r="D58" s="1167" t="s">
        <v>25</v>
      </c>
      <c r="E58" s="1168"/>
      <c r="F58" s="1168"/>
      <c r="G58" s="1168"/>
      <c r="H58" s="1168"/>
      <c r="I58" s="1168"/>
      <c r="J58" s="1169"/>
      <c r="K58" s="83"/>
      <c r="L58" s="84"/>
      <c r="M58" s="84"/>
      <c r="N58" s="84"/>
      <c r="O58" s="85"/>
    </row>
    <row r="59" spans="1:21" ht="31.5" customHeight="1" x14ac:dyDescent="0.15">
      <c r="B59" s="1163"/>
      <c r="C59" s="1164"/>
      <c r="D59" s="1170" t="s">
        <v>26</v>
      </c>
      <c r="E59" s="1171"/>
      <c r="F59" s="1171"/>
      <c r="G59" s="1171"/>
      <c r="H59" s="1171"/>
      <c r="I59" s="1171"/>
      <c r="J59" s="1172"/>
      <c r="K59" s="86"/>
      <c r="L59" s="87"/>
      <c r="M59" s="87"/>
      <c r="N59" s="87"/>
      <c r="O59" s="88"/>
    </row>
    <row r="60" spans="1:21" ht="31.5" customHeight="1" thickBot="1" x14ac:dyDescent="0.2">
      <c r="B60" s="1165"/>
      <c r="C60" s="1166"/>
      <c r="D60" s="1173" t="s">
        <v>27</v>
      </c>
      <c r="E60" s="1174"/>
      <c r="F60" s="1174"/>
      <c r="G60" s="1174"/>
      <c r="H60" s="1174"/>
      <c r="I60" s="1174"/>
      <c r="J60" s="1175"/>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2cv2GvDVmFQdFYaud5bPpgqhL8whiBOZIfn/WsaaS0QPajzM/AuK7mG8YHfwKq/I70eunBLP/8+ScM3ytUkDQA==" saltValue="rHcYg98YFLKKDxLxbSxR4g=="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2"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topLeftCell="J40" zoomScaleSheetLayoutView="100" workbookViewId="0">
      <selection activeCell="S47" sqref="S47"/>
    </sheetView>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526</v>
      </c>
      <c r="J40" s="103" t="s">
        <v>527</v>
      </c>
      <c r="K40" s="103" t="s">
        <v>528</v>
      </c>
      <c r="L40" s="103" t="s">
        <v>529</v>
      </c>
      <c r="M40" s="104" t="s">
        <v>530</v>
      </c>
    </row>
    <row r="41" spans="2:13" ht="27.75" customHeight="1" x14ac:dyDescent="0.15">
      <c r="B41" s="1196" t="s">
        <v>30</v>
      </c>
      <c r="C41" s="1197"/>
      <c r="D41" s="105"/>
      <c r="E41" s="1198" t="s">
        <v>31</v>
      </c>
      <c r="F41" s="1198"/>
      <c r="G41" s="1198"/>
      <c r="H41" s="1199"/>
      <c r="I41" s="355">
        <v>3987</v>
      </c>
      <c r="J41" s="356">
        <v>4173</v>
      </c>
      <c r="K41" s="356">
        <v>4121</v>
      </c>
      <c r="L41" s="356">
        <v>3765</v>
      </c>
      <c r="M41" s="357">
        <v>3769</v>
      </c>
    </row>
    <row r="42" spans="2:13" ht="27.75" customHeight="1" x14ac:dyDescent="0.15">
      <c r="B42" s="1186"/>
      <c r="C42" s="1187"/>
      <c r="D42" s="106"/>
      <c r="E42" s="1190" t="s">
        <v>32</v>
      </c>
      <c r="F42" s="1190"/>
      <c r="G42" s="1190"/>
      <c r="H42" s="1191"/>
      <c r="I42" s="358" t="s">
        <v>487</v>
      </c>
      <c r="J42" s="359" t="s">
        <v>487</v>
      </c>
      <c r="K42" s="359" t="s">
        <v>487</v>
      </c>
      <c r="L42" s="359" t="s">
        <v>487</v>
      </c>
      <c r="M42" s="360" t="s">
        <v>487</v>
      </c>
    </row>
    <row r="43" spans="2:13" ht="27.75" customHeight="1" x14ac:dyDescent="0.15">
      <c r="B43" s="1186"/>
      <c r="C43" s="1187"/>
      <c r="D43" s="106"/>
      <c r="E43" s="1190" t="s">
        <v>33</v>
      </c>
      <c r="F43" s="1190"/>
      <c r="G43" s="1190"/>
      <c r="H43" s="1191"/>
      <c r="I43" s="358">
        <v>186</v>
      </c>
      <c r="J43" s="359">
        <v>176</v>
      </c>
      <c r="K43" s="359">
        <v>214</v>
      </c>
      <c r="L43" s="359">
        <v>280</v>
      </c>
      <c r="M43" s="360">
        <v>406</v>
      </c>
    </row>
    <row r="44" spans="2:13" ht="27.75" customHeight="1" x14ac:dyDescent="0.15">
      <c r="B44" s="1186"/>
      <c r="C44" s="1187"/>
      <c r="D44" s="106"/>
      <c r="E44" s="1190" t="s">
        <v>34</v>
      </c>
      <c r="F44" s="1190"/>
      <c r="G44" s="1190"/>
      <c r="H44" s="1191"/>
      <c r="I44" s="358">
        <v>14</v>
      </c>
      <c r="J44" s="359">
        <v>12</v>
      </c>
      <c r="K44" s="359">
        <v>10</v>
      </c>
      <c r="L44" s="359">
        <v>8</v>
      </c>
      <c r="M44" s="360">
        <v>6</v>
      </c>
    </row>
    <row r="45" spans="2:13" ht="27.75" customHeight="1" x14ac:dyDescent="0.15">
      <c r="B45" s="1186"/>
      <c r="C45" s="1187"/>
      <c r="D45" s="106"/>
      <c r="E45" s="1190" t="s">
        <v>35</v>
      </c>
      <c r="F45" s="1190"/>
      <c r="G45" s="1190"/>
      <c r="H45" s="1191"/>
      <c r="I45" s="358">
        <v>506</v>
      </c>
      <c r="J45" s="359">
        <v>498</v>
      </c>
      <c r="K45" s="359">
        <v>492</v>
      </c>
      <c r="L45" s="359">
        <v>637</v>
      </c>
      <c r="M45" s="360">
        <v>540</v>
      </c>
    </row>
    <row r="46" spans="2:13" ht="27.75" customHeight="1" x14ac:dyDescent="0.15">
      <c r="B46" s="1186"/>
      <c r="C46" s="1187"/>
      <c r="D46" s="107"/>
      <c r="E46" s="1190" t="s">
        <v>36</v>
      </c>
      <c r="F46" s="1190"/>
      <c r="G46" s="1190"/>
      <c r="H46" s="1191"/>
      <c r="I46" s="358">
        <v>5</v>
      </c>
      <c r="J46" s="359" t="s">
        <v>487</v>
      </c>
      <c r="K46" s="359" t="s">
        <v>487</v>
      </c>
      <c r="L46" s="359" t="s">
        <v>487</v>
      </c>
      <c r="M46" s="360" t="s">
        <v>487</v>
      </c>
    </row>
    <row r="47" spans="2:13" ht="27.75" customHeight="1" x14ac:dyDescent="0.15">
      <c r="B47" s="1186"/>
      <c r="C47" s="1187"/>
      <c r="D47" s="108"/>
      <c r="E47" s="1200" t="s">
        <v>37</v>
      </c>
      <c r="F47" s="1201"/>
      <c r="G47" s="1201"/>
      <c r="H47" s="1202"/>
      <c r="I47" s="358" t="s">
        <v>487</v>
      </c>
      <c r="J47" s="359" t="s">
        <v>487</v>
      </c>
      <c r="K47" s="359" t="s">
        <v>487</v>
      </c>
      <c r="L47" s="359" t="s">
        <v>487</v>
      </c>
      <c r="M47" s="360" t="s">
        <v>487</v>
      </c>
    </row>
    <row r="48" spans="2:13" ht="27.75" customHeight="1" x14ac:dyDescent="0.15">
      <c r="B48" s="1186"/>
      <c r="C48" s="1187"/>
      <c r="D48" s="106"/>
      <c r="E48" s="1190" t="s">
        <v>38</v>
      </c>
      <c r="F48" s="1190"/>
      <c r="G48" s="1190"/>
      <c r="H48" s="1191"/>
      <c r="I48" s="358" t="s">
        <v>487</v>
      </c>
      <c r="J48" s="359" t="s">
        <v>487</v>
      </c>
      <c r="K48" s="359" t="s">
        <v>487</v>
      </c>
      <c r="L48" s="359" t="s">
        <v>487</v>
      </c>
      <c r="M48" s="360" t="s">
        <v>487</v>
      </c>
    </row>
    <row r="49" spans="2:13" ht="27.75" customHeight="1" x14ac:dyDescent="0.15">
      <c r="B49" s="1188"/>
      <c r="C49" s="1189"/>
      <c r="D49" s="106"/>
      <c r="E49" s="1190" t="s">
        <v>39</v>
      </c>
      <c r="F49" s="1190"/>
      <c r="G49" s="1190"/>
      <c r="H49" s="1191"/>
      <c r="I49" s="358" t="s">
        <v>487</v>
      </c>
      <c r="J49" s="359" t="s">
        <v>487</v>
      </c>
      <c r="K49" s="359" t="s">
        <v>487</v>
      </c>
      <c r="L49" s="359" t="s">
        <v>487</v>
      </c>
      <c r="M49" s="360" t="s">
        <v>487</v>
      </c>
    </row>
    <row r="50" spans="2:13" ht="27.75" customHeight="1" x14ac:dyDescent="0.15">
      <c r="B50" s="1184" t="s">
        <v>40</v>
      </c>
      <c r="C50" s="1185"/>
      <c r="D50" s="109"/>
      <c r="E50" s="1190" t="s">
        <v>41</v>
      </c>
      <c r="F50" s="1190"/>
      <c r="G50" s="1190"/>
      <c r="H50" s="1191"/>
      <c r="I50" s="358">
        <v>2094</v>
      </c>
      <c r="J50" s="359">
        <v>2230</v>
      </c>
      <c r="K50" s="359">
        <v>2396</v>
      </c>
      <c r="L50" s="359">
        <v>2788</v>
      </c>
      <c r="M50" s="360">
        <v>3050</v>
      </c>
    </row>
    <row r="51" spans="2:13" ht="27.75" customHeight="1" x14ac:dyDescent="0.15">
      <c r="B51" s="1186"/>
      <c r="C51" s="1187"/>
      <c r="D51" s="106"/>
      <c r="E51" s="1190" t="s">
        <v>42</v>
      </c>
      <c r="F51" s="1190"/>
      <c r="G51" s="1190"/>
      <c r="H51" s="1191"/>
      <c r="I51" s="358">
        <v>175</v>
      </c>
      <c r="J51" s="359">
        <v>141</v>
      </c>
      <c r="K51" s="359">
        <v>113</v>
      </c>
      <c r="L51" s="359">
        <v>90</v>
      </c>
      <c r="M51" s="360">
        <v>67</v>
      </c>
    </row>
    <row r="52" spans="2:13" ht="27.75" customHeight="1" x14ac:dyDescent="0.15">
      <c r="B52" s="1188"/>
      <c r="C52" s="1189"/>
      <c r="D52" s="106"/>
      <c r="E52" s="1190" t="s">
        <v>43</v>
      </c>
      <c r="F52" s="1190"/>
      <c r="G52" s="1190"/>
      <c r="H52" s="1191"/>
      <c r="I52" s="358">
        <v>3436</v>
      </c>
      <c r="J52" s="359">
        <v>3624</v>
      </c>
      <c r="K52" s="359">
        <v>3592</v>
      </c>
      <c r="L52" s="359">
        <v>3515</v>
      </c>
      <c r="M52" s="360">
        <v>3599</v>
      </c>
    </row>
    <row r="53" spans="2:13" ht="27.75" customHeight="1" thickBot="1" x14ac:dyDescent="0.2">
      <c r="B53" s="1192" t="s">
        <v>19</v>
      </c>
      <c r="C53" s="1193"/>
      <c r="D53" s="110"/>
      <c r="E53" s="1194" t="s">
        <v>44</v>
      </c>
      <c r="F53" s="1194"/>
      <c r="G53" s="1194"/>
      <c r="H53" s="1195"/>
      <c r="I53" s="361">
        <v>-1008</v>
      </c>
      <c r="J53" s="362">
        <v>-1137</v>
      </c>
      <c r="K53" s="362">
        <v>-1265</v>
      </c>
      <c r="L53" s="362">
        <v>-1703</v>
      </c>
      <c r="M53" s="363">
        <v>-1997</v>
      </c>
    </row>
    <row r="54" spans="2:13" ht="27.75" customHeight="1" x14ac:dyDescent="0.15">
      <c r="B54" s="111"/>
      <c r="C54" s="112"/>
      <c r="D54" s="112"/>
      <c r="E54" s="113"/>
      <c r="F54" s="113"/>
      <c r="G54" s="113"/>
      <c r="H54" s="113"/>
      <c r="I54" s="114"/>
      <c r="J54" s="114"/>
      <c r="K54" s="114"/>
      <c r="L54" s="114"/>
      <c r="M54" s="114"/>
    </row>
    <row r="55" spans="2:13" x14ac:dyDescent="0.15"/>
  </sheetData>
  <sheetProtection algorithmName="SHA-512" hashValue="xSPSZR91PrIg+yfF2YXPyXTyRIRldijccD33j5XdkvnX1SOOiQOeD/kwA3iycUlUAvINjXZQyQ44zQnlLS75lA==" saltValue="thh0SmdJyE3FxBkuY/KenA=="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1"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topLeftCell="F58" zoomScale="70" zoomScaleNormal="70" zoomScaleSheetLayoutView="100" workbookViewId="0">
      <selection activeCell="O64" sqref="O64"/>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528</v>
      </c>
      <c r="G54" s="119" t="s">
        <v>529</v>
      </c>
      <c r="H54" s="120" t="s">
        <v>530</v>
      </c>
    </row>
    <row r="55" spans="2:8" ht="52.5" customHeight="1" x14ac:dyDescent="0.15">
      <c r="B55" s="121"/>
      <c r="C55" s="1211" t="s">
        <v>46</v>
      </c>
      <c r="D55" s="1211"/>
      <c r="E55" s="1212"/>
      <c r="F55" s="122">
        <v>856</v>
      </c>
      <c r="G55" s="122">
        <v>915</v>
      </c>
      <c r="H55" s="123">
        <v>911</v>
      </c>
    </row>
    <row r="56" spans="2:8" ht="52.5" customHeight="1" x14ac:dyDescent="0.15">
      <c r="B56" s="124"/>
      <c r="C56" s="1213" t="s">
        <v>47</v>
      </c>
      <c r="D56" s="1213"/>
      <c r="E56" s="1214"/>
      <c r="F56" s="125">
        <v>321</v>
      </c>
      <c r="G56" s="125">
        <v>321</v>
      </c>
      <c r="H56" s="126">
        <v>354</v>
      </c>
    </row>
    <row r="57" spans="2:8" ht="53.25" customHeight="1" x14ac:dyDescent="0.15">
      <c r="B57" s="124"/>
      <c r="C57" s="1215" t="s">
        <v>48</v>
      </c>
      <c r="D57" s="1215"/>
      <c r="E57" s="1216"/>
      <c r="F57" s="127">
        <v>1117</v>
      </c>
      <c r="G57" s="127">
        <v>1449</v>
      </c>
      <c r="H57" s="128">
        <v>1688</v>
      </c>
    </row>
    <row r="58" spans="2:8" ht="45.75" customHeight="1" x14ac:dyDescent="0.15">
      <c r="B58" s="129"/>
      <c r="C58" s="1203" t="s">
        <v>556</v>
      </c>
      <c r="D58" s="1204"/>
      <c r="E58" s="1205"/>
      <c r="F58" s="130">
        <v>476</v>
      </c>
      <c r="G58" s="130">
        <v>577</v>
      </c>
      <c r="H58" s="131">
        <v>674</v>
      </c>
    </row>
    <row r="59" spans="2:8" ht="45.75" customHeight="1" x14ac:dyDescent="0.15">
      <c r="B59" s="129"/>
      <c r="C59" s="1203" t="s">
        <v>557</v>
      </c>
      <c r="D59" s="1204"/>
      <c r="E59" s="1205"/>
      <c r="F59" s="130">
        <v>0</v>
      </c>
      <c r="G59" s="130">
        <v>240</v>
      </c>
      <c r="H59" s="131">
        <v>331</v>
      </c>
    </row>
    <row r="60" spans="2:8" ht="45.75" customHeight="1" x14ac:dyDescent="0.15">
      <c r="B60" s="129"/>
      <c r="C60" s="1203" t="s">
        <v>558</v>
      </c>
      <c r="D60" s="1204"/>
      <c r="E60" s="1205"/>
      <c r="F60" s="130">
        <v>199</v>
      </c>
      <c r="G60" s="130">
        <v>189</v>
      </c>
      <c r="H60" s="131">
        <v>176</v>
      </c>
    </row>
    <row r="61" spans="2:8" ht="45.75" customHeight="1" x14ac:dyDescent="0.15">
      <c r="B61" s="129"/>
      <c r="C61" s="1203" t="s">
        <v>559</v>
      </c>
      <c r="D61" s="1204"/>
      <c r="E61" s="1205"/>
      <c r="F61" s="130">
        <v>164</v>
      </c>
      <c r="G61" s="130">
        <v>164</v>
      </c>
      <c r="H61" s="131">
        <v>164</v>
      </c>
    </row>
    <row r="62" spans="2:8" ht="45.75" customHeight="1" thickBot="1" x14ac:dyDescent="0.2">
      <c r="B62" s="132"/>
      <c r="C62" s="1206" t="s">
        <v>560</v>
      </c>
      <c r="D62" s="1207"/>
      <c r="E62" s="1208"/>
      <c r="F62" s="133">
        <v>115</v>
      </c>
      <c r="G62" s="133">
        <v>115</v>
      </c>
      <c r="H62" s="134">
        <v>115</v>
      </c>
    </row>
    <row r="63" spans="2:8" ht="52.5" customHeight="1" thickBot="1" x14ac:dyDescent="0.2">
      <c r="B63" s="135"/>
      <c r="C63" s="1209" t="s">
        <v>49</v>
      </c>
      <c r="D63" s="1209"/>
      <c r="E63" s="1210"/>
      <c r="F63" s="136">
        <v>2294</v>
      </c>
      <c r="G63" s="136">
        <v>2685</v>
      </c>
      <c r="H63" s="137">
        <v>2954</v>
      </c>
    </row>
    <row r="64" spans="2:8" x14ac:dyDescent="0.15"/>
  </sheetData>
  <sheetProtection algorithmName="SHA-512" hashValue="azT/v6HYUfWKoQTFxmKATCoWmkoB+sRsooyIqgq2zSbOh6kkb/bEtnv3EyvoXHaM+Flj+GUEAByI2eDwmPd8pg==" saltValue="viRPNqgPJlAX04jMQaWMWw=="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CAD57-7128-462E-B983-B8CEE88BA967}">
  <sheetPr>
    <pageSetUpPr fitToPage="1"/>
  </sheetPr>
  <dimension ref="A1:DE85"/>
  <sheetViews>
    <sheetView showGridLines="0" tabSelected="1" topLeftCell="AI39" zoomScaleNormal="100" zoomScaleSheetLayoutView="55" workbookViewId="0">
      <selection activeCell="CN73" sqref="CN73:CU74"/>
    </sheetView>
  </sheetViews>
  <sheetFormatPr defaultColWidth="0" defaultRowHeight="0" customHeight="1" zeroHeight="1" x14ac:dyDescent="0.15"/>
  <cols>
    <col min="1" max="1" width="6.375" style="1217" customWidth="1"/>
    <col min="2" max="107" width="2.5" style="1217" customWidth="1"/>
    <col min="108" max="108" width="6.125" style="1219" customWidth="1"/>
    <col min="109" max="109" width="5.875" style="1218" customWidth="1"/>
    <col min="110" max="16384" width="8.625" style="1217" hidden="1"/>
  </cols>
  <sheetData>
    <row r="1" spans="1:109" ht="42.75" customHeight="1" x14ac:dyDescent="0.15">
      <c r="A1" s="1274"/>
      <c r="B1" s="1273"/>
      <c r="DD1" s="1217"/>
      <c r="DE1" s="1217"/>
    </row>
    <row r="2" spans="1:109" ht="25.5" customHeight="1" x14ac:dyDescent="0.15">
      <c r="A2" s="1272"/>
      <c r="C2" s="1272"/>
      <c r="O2" s="1272"/>
      <c r="P2" s="1272"/>
      <c r="Q2" s="1272"/>
      <c r="R2" s="1272"/>
      <c r="S2" s="1272"/>
      <c r="T2" s="1272"/>
      <c r="U2" s="1272"/>
      <c r="V2" s="1272"/>
      <c r="W2" s="1272"/>
      <c r="X2" s="1272"/>
      <c r="Y2" s="1272"/>
      <c r="Z2" s="1272"/>
      <c r="AA2" s="1272"/>
      <c r="AB2" s="1272"/>
      <c r="AC2" s="1272"/>
      <c r="AD2" s="1272"/>
      <c r="AE2" s="1272"/>
      <c r="AF2" s="1272"/>
      <c r="AG2" s="1272"/>
      <c r="AH2" s="1272"/>
      <c r="AI2" s="1272"/>
      <c r="AU2" s="1272"/>
      <c r="BG2" s="1272"/>
      <c r="BS2" s="1272"/>
      <c r="CE2" s="1272"/>
      <c r="CQ2" s="1272"/>
      <c r="DD2" s="1217"/>
      <c r="DE2" s="1217"/>
    </row>
    <row r="3" spans="1:109" ht="25.5" customHeight="1" x14ac:dyDescent="0.15">
      <c r="A3" s="1272"/>
      <c r="C3" s="1272"/>
      <c r="O3" s="1272"/>
      <c r="P3" s="1272"/>
      <c r="Q3" s="1272"/>
      <c r="R3" s="1272"/>
      <c r="S3" s="1272"/>
      <c r="T3" s="1272"/>
      <c r="U3" s="1272"/>
      <c r="V3" s="1272"/>
      <c r="W3" s="1272"/>
      <c r="X3" s="1272"/>
      <c r="Y3" s="1272"/>
      <c r="Z3" s="1272"/>
      <c r="AA3" s="1272"/>
      <c r="AB3" s="1272"/>
      <c r="AC3" s="1272"/>
      <c r="AD3" s="1272"/>
      <c r="AE3" s="1272"/>
      <c r="AF3" s="1272"/>
      <c r="AG3" s="1272"/>
      <c r="AH3" s="1272"/>
      <c r="AI3" s="1272"/>
      <c r="AU3" s="1272"/>
      <c r="BG3" s="1272"/>
      <c r="BS3" s="1272"/>
      <c r="CE3" s="1272"/>
      <c r="CQ3" s="1272"/>
      <c r="DD3" s="1217"/>
      <c r="DE3" s="1217"/>
    </row>
    <row r="4" spans="1:109" s="259" customFormat="1" ht="13.5" x14ac:dyDescent="0.15">
      <c r="A4" s="1272"/>
      <c r="B4" s="1272"/>
      <c r="C4" s="1272"/>
      <c r="D4" s="1272"/>
      <c r="E4" s="1272"/>
      <c r="F4" s="1272"/>
      <c r="G4" s="1272"/>
      <c r="H4" s="1272"/>
      <c r="I4" s="1272"/>
      <c r="J4" s="1272"/>
      <c r="K4" s="1272"/>
      <c r="L4" s="1272"/>
      <c r="M4" s="1272"/>
      <c r="N4" s="1272"/>
      <c r="O4" s="1272"/>
      <c r="P4" s="1272"/>
      <c r="Q4" s="1272"/>
      <c r="R4" s="1272"/>
      <c r="S4" s="1272"/>
      <c r="T4" s="1272"/>
      <c r="U4" s="1272"/>
      <c r="V4" s="1272"/>
      <c r="W4" s="1272"/>
      <c r="X4" s="1272"/>
      <c r="Y4" s="1272"/>
      <c r="Z4" s="1272"/>
      <c r="AA4" s="1272"/>
      <c r="AB4" s="1272"/>
      <c r="AC4" s="1272"/>
      <c r="AD4" s="1272"/>
      <c r="AE4" s="1272"/>
      <c r="AF4" s="1272"/>
      <c r="AG4" s="1272"/>
      <c r="AH4" s="1272"/>
      <c r="AI4" s="1272"/>
      <c r="AJ4" s="1272"/>
      <c r="AK4" s="1272"/>
      <c r="AL4" s="1272"/>
      <c r="AM4" s="1272"/>
      <c r="AN4" s="1272"/>
      <c r="AO4" s="1272"/>
      <c r="AP4" s="1272"/>
      <c r="AQ4" s="1272"/>
      <c r="AR4" s="1272"/>
      <c r="AS4" s="1272"/>
      <c r="AT4" s="1272"/>
      <c r="AU4" s="1272"/>
      <c r="AV4" s="1272"/>
      <c r="AW4" s="1272"/>
      <c r="AX4" s="1272"/>
      <c r="AY4" s="1272"/>
      <c r="AZ4" s="1272"/>
      <c r="BA4" s="1272"/>
      <c r="BB4" s="1272"/>
      <c r="BC4" s="1272"/>
      <c r="BD4" s="1272"/>
      <c r="BE4" s="1272"/>
      <c r="BF4" s="1272"/>
      <c r="BG4" s="1272"/>
      <c r="BH4" s="1272"/>
      <c r="BI4" s="1272"/>
      <c r="BJ4" s="1272"/>
      <c r="BK4" s="1272"/>
      <c r="BL4" s="1272"/>
      <c r="BM4" s="1272"/>
      <c r="BN4" s="1272"/>
      <c r="BO4" s="1272"/>
      <c r="BP4" s="1272"/>
      <c r="BQ4" s="1272"/>
      <c r="BR4" s="1272"/>
      <c r="BS4" s="1272"/>
      <c r="BT4" s="1272"/>
      <c r="BU4" s="1272"/>
      <c r="BV4" s="1272"/>
      <c r="BW4" s="1272"/>
      <c r="BX4" s="1272"/>
      <c r="BY4" s="1272"/>
      <c r="BZ4" s="1272"/>
      <c r="CA4" s="1272"/>
      <c r="CB4" s="1272"/>
      <c r="CC4" s="1272"/>
      <c r="CD4" s="1272"/>
      <c r="CE4" s="1272"/>
      <c r="CF4" s="1272"/>
      <c r="CG4" s="1272"/>
      <c r="CH4" s="1272"/>
      <c r="CI4" s="1272"/>
      <c r="CJ4" s="1272"/>
      <c r="CK4" s="1272"/>
      <c r="CL4" s="1272"/>
      <c r="CM4" s="1272"/>
      <c r="CN4" s="1272"/>
      <c r="CO4" s="1272"/>
      <c r="CP4" s="1272"/>
      <c r="CQ4" s="1272"/>
      <c r="CR4" s="1272"/>
      <c r="CS4" s="1272"/>
      <c r="CT4" s="1272"/>
      <c r="CU4" s="1272"/>
      <c r="CV4" s="1272"/>
      <c r="CW4" s="1272"/>
      <c r="CX4" s="1272"/>
      <c r="CY4" s="1272"/>
      <c r="CZ4" s="1272"/>
      <c r="DA4" s="1272"/>
      <c r="DB4" s="1272"/>
      <c r="DC4" s="1272"/>
      <c r="DD4" s="1272"/>
      <c r="DE4" s="1272"/>
    </row>
    <row r="5" spans="1:109" s="259" customFormat="1" ht="13.5" x14ac:dyDescent="0.15">
      <c r="A5" s="1272"/>
      <c r="B5" s="1272"/>
      <c r="C5" s="1272"/>
      <c r="D5" s="1272"/>
      <c r="E5" s="1272"/>
      <c r="F5" s="1272"/>
      <c r="G5" s="1272"/>
      <c r="H5" s="1272"/>
      <c r="I5" s="1272"/>
      <c r="J5" s="1272"/>
      <c r="K5" s="1272"/>
      <c r="L5" s="1272"/>
      <c r="M5" s="1272"/>
      <c r="N5" s="1272"/>
      <c r="O5" s="1272"/>
      <c r="P5" s="1272"/>
      <c r="Q5" s="1272"/>
      <c r="R5" s="1272"/>
      <c r="S5" s="1272"/>
      <c r="T5" s="1272"/>
      <c r="U5" s="1272"/>
      <c r="V5" s="1272"/>
      <c r="W5" s="1272"/>
      <c r="X5" s="1272"/>
      <c r="Y5" s="1272"/>
      <c r="Z5" s="1272"/>
      <c r="AA5" s="1272"/>
      <c r="AB5" s="1272"/>
      <c r="AC5" s="1272"/>
      <c r="AD5" s="1272"/>
      <c r="AE5" s="1272"/>
      <c r="AF5" s="1272"/>
      <c r="AG5" s="1272"/>
      <c r="AH5" s="1272"/>
      <c r="AI5" s="1272"/>
      <c r="AJ5" s="1272"/>
      <c r="AK5" s="1272"/>
      <c r="AL5" s="1272"/>
      <c r="AM5" s="1272"/>
      <c r="AN5" s="1272"/>
      <c r="AO5" s="1272"/>
      <c r="AP5" s="1272"/>
      <c r="AQ5" s="1272"/>
      <c r="AR5" s="1272"/>
      <c r="AS5" s="1272"/>
      <c r="AT5" s="1272"/>
      <c r="AU5" s="1272"/>
      <c r="AV5" s="1272"/>
      <c r="AW5" s="1272"/>
      <c r="AX5" s="1272"/>
      <c r="AY5" s="1272"/>
      <c r="AZ5" s="1272"/>
      <c r="BA5" s="1272"/>
      <c r="BB5" s="1272"/>
      <c r="BC5" s="1272"/>
      <c r="BD5" s="1272"/>
      <c r="BE5" s="1272"/>
      <c r="BF5" s="1272"/>
      <c r="BG5" s="1272"/>
      <c r="BH5" s="1272"/>
      <c r="BI5" s="1272"/>
      <c r="BJ5" s="1272"/>
      <c r="BK5" s="1272"/>
      <c r="BL5" s="1272"/>
      <c r="BM5" s="1272"/>
      <c r="BN5" s="1272"/>
      <c r="BO5" s="1272"/>
      <c r="BP5" s="1272"/>
      <c r="BQ5" s="1272"/>
      <c r="BR5" s="1272"/>
      <c r="BS5" s="1272"/>
      <c r="BT5" s="1272"/>
      <c r="BU5" s="1272"/>
      <c r="BV5" s="1272"/>
      <c r="BW5" s="1272"/>
      <c r="BX5" s="1272"/>
      <c r="BY5" s="1272"/>
      <c r="BZ5" s="1272"/>
      <c r="CA5" s="1272"/>
      <c r="CB5" s="1272"/>
      <c r="CC5" s="1272"/>
      <c r="CD5" s="1272"/>
      <c r="CE5" s="1272"/>
      <c r="CF5" s="1272"/>
      <c r="CG5" s="1272"/>
      <c r="CH5" s="1272"/>
      <c r="CI5" s="1272"/>
      <c r="CJ5" s="1272"/>
      <c r="CK5" s="1272"/>
      <c r="CL5" s="1272"/>
      <c r="CM5" s="1272"/>
      <c r="CN5" s="1272"/>
      <c r="CO5" s="1272"/>
      <c r="CP5" s="1272"/>
      <c r="CQ5" s="1272"/>
      <c r="CR5" s="1272"/>
      <c r="CS5" s="1272"/>
      <c r="CT5" s="1272"/>
      <c r="CU5" s="1272"/>
      <c r="CV5" s="1272"/>
      <c r="CW5" s="1272"/>
      <c r="CX5" s="1272"/>
      <c r="CY5" s="1272"/>
      <c r="CZ5" s="1272"/>
      <c r="DA5" s="1272"/>
      <c r="DB5" s="1272"/>
      <c r="DC5" s="1272"/>
      <c r="DD5" s="1272"/>
      <c r="DE5" s="1272"/>
    </row>
    <row r="6" spans="1:109" s="259" customFormat="1" ht="13.5" x14ac:dyDescent="0.15">
      <c r="A6" s="1272"/>
      <c r="B6" s="1272"/>
      <c r="C6" s="1272"/>
      <c r="D6" s="1272"/>
      <c r="E6" s="1272"/>
      <c r="F6" s="1272"/>
      <c r="G6" s="1272"/>
      <c r="H6" s="1272"/>
      <c r="I6" s="1272"/>
      <c r="J6" s="1272"/>
      <c r="K6" s="1272"/>
      <c r="L6" s="1272"/>
      <c r="M6" s="1272"/>
      <c r="N6" s="1272"/>
      <c r="O6" s="1272"/>
      <c r="P6" s="1272"/>
      <c r="Q6" s="1272"/>
      <c r="R6" s="1272"/>
      <c r="S6" s="1272"/>
      <c r="T6" s="1272"/>
      <c r="U6" s="1272"/>
      <c r="V6" s="1272"/>
      <c r="W6" s="1272"/>
      <c r="X6" s="1272"/>
      <c r="Y6" s="1272"/>
      <c r="Z6" s="1272"/>
      <c r="AA6" s="1272"/>
      <c r="AB6" s="1272"/>
      <c r="AC6" s="1272"/>
      <c r="AD6" s="1272"/>
      <c r="AE6" s="1272"/>
      <c r="AF6" s="1272"/>
      <c r="AG6" s="1272"/>
      <c r="AH6" s="1272"/>
      <c r="AI6" s="1272"/>
      <c r="AJ6" s="1272"/>
      <c r="AK6" s="1272"/>
      <c r="AL6" s="1272"/>
      <c r="AM6" s="1272"/>
      <c r="AN6" s="1272"/>
      <c r="AO6" s="1272"/>
      <c r="AP6" s="1272"/>
      <c r="AQ6" s="1272"/>
      <c r="AR6" s="1272"/>
      <c r="AS6" s="1272"/>
      <c r="AT6" s="1272"/>
      <c r="AU6" s="1272"/>
      <c r="AV6" s="1272"/>
      <c r="AW6" s="1272"/>
      <c r="AX6" s="1272"/>
      <c r="AY6" s="1272"/>
      <c r="AZ6" s="1272"/>
      <c r="BA6" s="1272"/>
      <c r="BB6" s="1272"/>
      <c r="BC6" s="1272"/>
      <c r="BD6" s="1272"/>
      <c r="BE6" s="1272"/>
      <c r="BF6" s="1272"/>
      <c r="BG6" s="1272"/>
      <c r="BH6" s="1272"/>
      <c r="BI6" s="1272"/>
      <c r="BJ6" s="1272"/>
      <c r="BK6" s="1272"/>
      <c r="BL6" s="1272"/>
      <c r="BM6" s="1272"/>
      <c r="BN6" s="1272"/>
      <c r="BO6" s="1272"/>
      <c r="BP6" s="1272"/>
      <c r="BQ6" s="1272"/>
      <c r="BR6" s="1272"/>
      <c r="BS6" s="1272"/>
      <c r="BT6" s="1272"/>
      <c r="BU6" s="1272"/>
      <c r="BV6" s="1272"/>
      <c r="BW6" s="1272"/>
      <c r="BX6" s="1272"/>
      <c r="BY6" s="1272"/>
      <c r="BZ6" s="1272"/>
      <c r="CA6" s="1272"/>
      <c r="CB6" s="1272"/>
      <c r="CC6" s="1272"/>
      <c r="CD6" s="1272"/>
      <c r="CE6" s="1272"/>
      <c r="CF6" s="1272"/>
      <c r="CG6" s="1272"/>
      <c r="CH6" s="1272"/>
      <c r="CI6" s="1272"/>
      <c r="CJ6" s="1272"/>
      <c r="CK6" s="1272"/>
      <c r="CL6" s="1272"/>
      <c r="CM6" s="1272"/>
      <c r="CN6" s="1272"/>
      <c r="CO6" s="1272"/>
      <c r="CP6" s="1272"/>
      <c r="CQ6" s="1272"/>
      <c r="CR6" s="1272"/>
      <c r="CS6" s="1272"/>
      <c r="CT6" s="1272"/>
      <c r="CU6" s="1272"/>
      <c r="CV6" s="1272"/>
      <c r="CW6" s="1272"/>
      <c r="CX6" s="1272"/>
      <c r="CY6" s="1272"/>
      <c r="CZ6" s="1272"/>
      <c r="DA6" s="1272"/>
      <c r="DB6" s="1272"/>
      <c r="DC6" s="1272"/>
      <c r="DD6" s="1272"/>
      <c r="DE6" s="1272"/>
    </row>
    <row r="7" spans="1:109" s="259" customFormat="1" ht="13.5" x14ac:dyDescent="0.15">
      <c r="A7" s="1272"/>
      <c r="B7" s="1272"/>
      <c r="C7" s="1272"/>
      <c r="D7" s="1272"/>
      <c r="E7" s="1272"/>
      <c r="F7" s="1272"/>
      <c r="G7" s="1272"/>
      <c r="H7" s="1272"/>
      <c r="I7" s="1272"/>
      <c r="J7" s="1272"/>
      <c r="K7" s="1272"/>
      <c r="L7" s="1272"/>
      <c r="M7" s="1272"/>
      <c r="N7" s="1272"/>
      <c r="O7" s="1272"/>
      <c r="P7" s="1272"/>
      <c r="Q7" s="1272"/>
      <c r="R7" s="1272"/>
      <c r="S7" s="1272"/>
      <c r="T7" s="1272"/>
      <c r="U7" s="1272"/>
      <c r="V7" s="1272"/>
      <c r="W7" s="1272"/>
      <c r="X7" s="1272"/>
      <c r="Y7" s="1272"/>
      <c r="Z7" s="1272"/>
      <c r="AA7" s="1272"/>
      <c r="AB7" s="1272"/>
      <c r="AC7" s="1272"/>
      <c r="AD7" s="1272"/>
      <c r="AE7" s="1272"/>
      <c r="AF7" s="1272"/>
      <c r="AG7" s="1272"/>
      <c r="AH7" s="1272"/>
      <c r="AI7" s="1272"/>
      <c r="AJ7" s="1272"/>
      <c r="AK7" s="1272"/>
      <c r="AL7" s="1272"/>
      <c r="AM7" s="1272"/>
      <c r="AN7" s="1272"/>
      <c r="AO7" s="1272"/>
      <c r="AP7" s="1272"/>
      <c r="AQ7" s="1272"/>
      <c r="AR7" s="1272"/>
      <c r="AS7" s="1272"/>
      <c r="AT7" s="1272"/>
      <c r="AU7" s="1272"/>
      <c r="AV7" s="1272"/>
      <c r="AW7" s="1272"/>
      <c r="AX7" s="1272"/>
      <c r="AY7" s="1272"/>
      <c r="AZ7" s="1272"/>
      <c r="BA7" s="1272"/>
      <c r="BB7" s="1272"/>
      <c r="BC7" s="1272"/>
      <c r="BD7" s="1272"/>
      <c r="BE7" s="1272"/>
      <c r="BF7" s="1272"/>
      <c r="BG7" s="1272"/>
      <c r="BH7" s="1272"/>
      <c r="BI7" s="1272"/>
      <c r="BJ7" s="1272"/>
      <c r="BK7" s="1272"/>
      <c r="BL7" s="1272"/>
      <c r="BM7" s="1272"/>
      <c r="BN7" s="1272"/>
      <c r="BO7" s="1272"/>
      <c r="BP7" s="1272"/>
      <c r="BQ7" s="1272"/>
      <c r="BR7" s="1272"/>
      <c r="BS7" s="1272"/>
      <c r="BT7" s="1272"/>
      <c r="BU7" s="1272"/>
      <c r="BV7" s="1272"/>
      <c r="BW7" s="1272"/>
      <c r="BX7" s="1272"/>
      <c r="BY7" s="1272"/>
      <c r="BZ7" s="1272"/>
      <c r="CA7" s="1272"/>
      <c r="CB7" s="1272"/>
      <c r="CC7" s="1272"/>
      <c r="CD7" s="1272"/>
      <c r="CE7" s="1272"/>
      <c r="CF7" s="1272"/>
      <c r="CG7" s="1272"/>
      <c r="CH7" s="1272"/>
      <c r="CI7" s="1272"/>
      <c r="CJ7" s="1272"/>
      <c r="CK7" s="1272"/>
      <c r="CL7" s="1272"/>
      <c r="CM7" s="1272"/>
      <c r="CN7" s="1272"/>
      <c r="CO7" s="1272"/>
      <c r="CP7" s="1272"/>
      <c r="CQ7" s="1272"/>
      <c r="CR7" s="1272"/>
      <c r="CS7" s="1272"/>
      <c r="CT7" s="1272"/>
      <c r="CU7" s="1272"/>
      <c r="CV7" s="1272"/>
      <c r="CW7" s="1272"/>
      <c r="CX7" s="1272"/>
      <c r="CY7" s="1272"/>
      <c r="CZ7" s="1272"/>
      <c r="DA7" s="1272"/>
      <c r="DB7" s="1272"/>
      <c r="DC7" s="1272"/>
      <c r="DD7" s="1272"/>
      <c r="DE7" s="1272"/>
    </row>
    <row r="8" spans="1:109" s="259" customFormat="1" ht="13.5" x14ac:dyDescent="0.15">
      <c r="A8" s="1272"/>
      <c r="B8" s="1272"/>
      <c r="C8" s="1272"/>
      <c r="D8" s="1272"/>
      <c r="E8" s="1272"/>
      <c r="F8" s="1272"/>
      <c r="G8" s="1272"/>
      <c r="H8" s="1272"/>
      <c r="I8" s="1272"/>
      <c r="J8" s="1272"/>
      <c r="K8" s="1272"/>
      <c r="L8" s="1272"/>
      <c r="M8" s="1272"/>
      <c r="N8" s="1272"/>
      <c r="O8" s="1272"/>
      <c r="P8" s="1272"/>
      <c r="Q8" s="1272"/>
      <c r="R8" s="1272"/>
      <c r="S8" s="1272"/>
      <c r="T8" s="1272"/>
      <c r="U8" s="1272"/>
      <c r="V8" s="1272"/>
      <c r="W8" s="1272"/>
      <c r="X8" s="1272"/>
      <c r="Y8" s="1272"/>
      <c r="Z8" s="1272"/>
      <c r="AA8" s="1272"/>
      <c r="AB8" s="1272"/>
      <c r="AC8" s="1272"/>
      <c r="AD8" s="1272"/>
      <c r="AE8" s="1272"/>
      <c r="AF8" s="1272"/>
      <c r="AG8" s="1272"/>
      <c r="AH8" s="1272"/>
      <c r="AI8" s="1272"/>
      <c r="AJ8" s="1272"/>
      <c r="AK8" s="1272"/>
      <c r="AL8" s="1272"/>
      <c r="AM8" s="1272"/>
      <c r="AN8" s="1272"/>
      <c r="AO8" s="1272"/>
      <c r="AP8" s="1272"/>
      <c r="AQ8" s="1272"/>
      <c r="AR8" s="1272"/>
      <c r="AS8" s="1272"/>
      <c r="AT8" s="1272"/>
      <c r="AU8" s="1272"/>
      <c r="AV8" s="1272"/>
      <c r="AW8" s="1272"/>
      <c r="AX8" s="1272"/>
      <c r="AY8" s="1272"/>
      <c r="AZ8" s="1272"/>
      <c r="BA8" s="1272"/>
      <c r="BB8" s="1272"/>
      <c r="BC8" s="1272"/>
      <c r="BD8" s="1272"/>
      <c r="BE8" s="1272"/>
      <c r="BF8" s="1272"/>
      <c r="BG8" s="1272"/>
      <c r="BH8" s="1272"/>
      <c r="BI8" s="1272"/>
      <c r="BJ8" s="1272"/>
      <c r="BK8" s="1272"/>
      <c r="BL8" s="1272"/>
      <c r="BM8" s="1272"/>
      <c r="BN8" s="1272"/>
      <c r="BO8" s="1272"/>
      <c r="BP8" s="1272"/>
      <c r="BQ8" s="1272"/>
      <c r="BR8" s="1272"/>
      <c r="BS8" s="1272"/>
      <c r="BT8" s="1272"/>
      <c r="BU8" s="1272"/>
      <c r="BV8" s="1272"/>
      <c r="BW8" s="1272"/>
      <c r="BX8" s="1272"/>
      <c r="BY8" s="1272"/>
      <c r="BZ8" s="1272"/>
      <c r="CA8" s="1272"/>
      <c r="CB8" s="1272"/>
      <c r="CC8" s="1272"/>
      <c r="CD8" s="1272"/>
      <c r="CE8" s="1272"/>
      <c r="CF8" s="1272"/>
      <c r="CG8" s="1272"/>
      <c r="CH8" s="1272"/>
      <c r="CI8" s="1272"/>
      <c r="CJ8" s="1272"/>
      <c r="CK8" s="1272"/>
      <c r="CL8" s="1272"/>
      <c r="CM8" s="1272"/>
      <c r="CN8" s="1272"/>
      <c r="CO8" s="1272"/>
      <c r="CP8" s="1272"/>
      <c r="CQ8" s="1272"/>
      <c r="CR8" s="1272"/>
      <c r="CS8" s="1272"/>
      <c r="CT8" s="1272"/>
      <c r="CU8" s="1272"/>
      <c r="CV8" s="1272"/>
      <c r="CW8" s="1272"/>
      <c r="CX8" s="1272"/>
      <c r="CY8" s="1272"/>
      <c r="CZ8" s="1272"/>
      <c r="DA8" s="1272"/>
      <c r="DB8" s="1272"/>
      <c r="DC8" s="1272"/>
      <c r="DD8" s="1272"/>
      <c r="DE8" s="1272"/>
    </row>
    <row r="9" spans="1:109" s="259" customFormat="1" ht="13.5" x14ac:dyDescent="0.15">
      <c r="A9" s="1272"/>
      <c r="B9" s="1272"/>
      <c r="C9" s="1272"/>
      <c r="D9" s="1272"/>
      <c r="E9" s="1272"/>
      <c r="F9" s="1272"/>
      <c r="G9" s="1272"/>
      <c r="H9" s="1272"/>
      <c r="I9" s="1272"/>
      <c r="J9" s="1272"/>
      <c r="K9" s="1272"/>
      <c r="L9" s="1272"/>
      <c r="M9" s="1272"/>
      <c r="N9" s="1272"/>
      <c r="O9" s="1272"/>
      <c r="P9" s="1272"/>
      <c r="Q9" s="1272"/>
      <c r="R9" s="1272"/>
      <c r="S9" s="1272"/>
      <c r="T9" s="1272"/>
      <c r="U9" s="1272"/>
      <c r="V9" s="1272"/>
      <c r="W9" s="1272"/>
      <c r="X9" s="1272"/>
      <c r="Y9" s="1272"/>
      <c r="Z9" s="1272"/>
      <c r="AA9" s="1272"/>
      <c r="AB9" s="1272"/>
      <c r="AC9" s="1272"/>
      <c r="AD9" s="1272"/>
      <c r="AE9" s="1272"/>
      <c r="AF9" s="1272"/>
      <c r="AG9" s="1272"/>
      <c r="AH9" s="1272"/>
      <c r="AI9" s="1272"/>
      <c r="AJ9" s="1272"/>
      <c r="AK9" s="1272"/>
      <c r="AL9" s="1272"/>
      <c r="AM9" s="1272"/>
      <c r="AN9" s="1272"/>
      <c r="AO9" s="1272"/>
      <c r="AP9" s="1272"/>
      <c r="AQ9" s="1272"/>
      <c r="AR9" s="1272"/>
      <c r="AS9" s="1272"/>
      <c r="AT9" s="1272"/>
      <c r="AU9" s="1272"/>
      <c r="AV9" s="1272"/>
      <c r="AW9" s="1272"/>
      <c r="AX9" s="1272"/>
      <c r="AY9" s="1272"/>
      <c r="AZ9" s="1272"/>
      <c r="BA9" s="1272"/>
      <c r="BB9" s="1272"/>
      <c r="BC9" s="1272"/>
      <c r="BD9" s="1272"/>
      <c r="BE9" s="1272"/>
      <c r="BF9" s="1272"/>
      <c r="BG9" s="1272"/>
      <c r="BH9" s="1272"/>
      <c r="BI9" s="1272"/>
      <c r="BJ9" s="1272"/>
      <c r="BK9" s="1272"/>
      <c r="BL9" s="1272"/>
      <c r="BM9" s="1272"/>
      <c r="BN9" s="1272"/>
      <c r="BO9" s="1272"/>
      <c r="BP9" s="1272"/>
      <c r="BQ9" s="1272"/>
      <c r="BR9" s="1272"/>
      <c r="BS9" s="1272"/>
      <c r="BT9" s="1272"/>
      <c r="BU9" s="1272"/>
      <c r="BV9" s="1272"/>
      <c r="BW9" s="1272"/>
      <c r="BX9" s="1272"/>
      <c r="BY9" s="1272"/>
      <c r="BZ9" s="1272"/>
      <c r="CA9" s="1272"/>
      <c r="CB9" s="1272"/>
      <c r="CC9" s="1272"/>
      <c r="CD9" s="1272"/>
      <c r="CE9" s="1272"/>
      <c r="CF9" s="1272"/>
      <c r="CG9" s="1272"/>
      <c r="CH9" s="1272"/>
      <c r="CI9" s="1272"/>
      <c r="CJ9" s="1272"/>
      <c r="CK9" s="1272"/>
      <c r="CL9" s="1272"/>
      <c r="CM9" s="1272"/>
      <c r="CN9" s="1272"/>
      <c r="CO9" s="1272"/>
      <c r="CP9" s="1272"/>
      <c r="CQ9" s="1272"/>
      <c r="CR9" s="1272"/>
      <c r="CS9" s="1272"/>
      <c r="CT9" s="1272"/>
      <c r="CU9" s="1272"/>
      <c r="CV9" s="1272"/>
      <c r="CW9" s="1272"/>
      <c r="CX9" s="1272"/>
      <c r="CY9" s="1272"/>
      <c r="CZ9" s="1272"/>
      <c r="DA9" s="1272"/>
      <c r="DB9" s="1272"/>
      <c r="DC9" s="1272"/>
      <c r="DD9" s="1272"/>
      <c r="DE9" s="1272"/>
    </row>
    <row r="10" spans="1:109" s="259" customFormat="1" ht="13.5" x14ac:dyDescent="0.15">
      <c r="A10" s="1272"/>
      <c r="B10" s="1272"/>
      <c r="C10" s="1272"/>
      <c r="D10" s="1272"/>
      <c r="E10" s="1272"/>
      <c r="F10" s="1272"/>
      <c r="G10" s="1272"/>
      <c r="H10" s="1272"/>
      <c r="I10" s="1272"/>
      <c r="J10" s="1272"/>
      <c r="K10" s="1272"/>
      <c r="L10" s="1272"/>
      <c r="M10" s="1272"/>
      <c r="N10" s="1272"/>
      <c r="O10" s="1272"/>
      <c r="P10" s="1272"/>
      <c r="Q10" s="1272"/>
      <c r="R10" s="1272"/>
      <c r="S10" s="1272"/>
      <c r="T10" s="1272"/>
      <c r="U10" s="1272"/>
      <c r="V10" s="1272"/>
      <c r="W10" s="1272"/>
      <c r="X10" s="1272"/>
      <c r="Y10" s="1272"/>
      <c r="Z10" s="1272"/>
      <c r="AA10" s="1272"/>
      <c r="AB10" s="1272"/>
      <c r="AC10" s="1272"/>
      <c r="AD10" s="1272"/>
      <c r="AE10" s="1272"/>
      <c r="AF10" s="1272"/>
      <c r="AG10" s="1272"/>
      <c r="AH10" s="1272"/>
      <c r="AI10" s="1272"/>
      <c r="AJ10" s="1272"/>
      <c r="AK10" s="1272"/>
      <c r="AL10" s="1272"/>
      <c r="AM10" s="1272"/>
      <c r="AN10" s="1272"/>
      <c r="AO10" s="1272"/>
      <c r="AP10" s="1272"/>
      <c r="AQ10" s="1272"/>
      <c r="AR10" s="1272"/>
      <c r="AS10" s="1272"/>
      <c r="AT10" s="1272"/>
      <c r="AU10" s="1272"/>
      <c r="AV10" s="1272"/>
      <c r="AW10" s="1272"/>
      <c r="AX10" s="1272"/>
      <c r="AY10" s="1272"/>
      <c r="AZ10" s="1272"/>
      <c r="BA10" s="1272"/>
      <c r="BB10" s="1272"/>
      <c r="BC10" s="1272"/>
      <c r="BD10" s="1272"/>
      <c r="BE10" s="1272"/>
      <c r="BF10" s="1272"/>
      <c r="BG10" s="1272"/>
      <c r="BH10" s="1272"/>
      <c r="BI10" s="1272"/>
      <c r="BJ10" s="1272"/>
      <c r="BK10" s="1272"/>
      <c r="BL10" s="1272"/>
      <c r="BM10" s="1272"/>
      <c r="BN10" s="1272"/>
      <c r="BO10" s="1272"/>
      <c r="BP10" s="1272"/>
      <c r="BQ10" s="1272"/>
      <c r="BR10" s="1272"/>
      <c r="BS10" s="1272"/>
      <c r="BT10" s="1272"/>
      <c r="BU10" s="1272"/>
      <c r="BV10" s="1272"/>
      <c r="BW10" s="1272"/>
      <c r="BX10" s="1272"/>
      <c r="BY10" s="1272"/>
      <c r="BZ10" s="1272"/>
      <c r="CA10" s="1272"/>
      <c r="CB10" s="1272"/>
      <c r="CC10" s="1272"/>
      <c r="CD10" s="1272"/>
      <c r="CE10" s="1272"/>
      <c r="CF10" s="1272"/>
      <c r="CG10" s="1272"/>
      <c r="CH10" s="1272"/>
      <c r="CI10" s="1272"/>
      <c r="CJ10" s="1272"/>
      <c r="CK10" s="1272"/>
      <c r="CL10" s="1272"/>
      <c r="CM10" s="1272"/>
      <c r="CN10" s="1272"/>
      <c r="CO10" s="1272"/>
      <c r="CP10" s="1272"/>
      <c r="CQ10" s="1272"/>
      <c r="CR10" s="1272"/>
      <c r="CS10" s="1272"/>
      <c r="CT10" s="1272"/>
      <c r="CU10" s="1272"/>
      <c r="CV10" s="1272"/>
      <c r="CW10" s="1272"/>
      <c r="CX10" s="1272"/>
      <c r="CY10" s="1272"/>
      <c r="CZ10" s="1272"/>
      <c r="DA10" s="1272"/>
      <c r="DB10" s="1272"/>
      <c r="DC10" s="1272"/>
      <c r="DD10" s="1272"/>
      <c r="DE10" s="1272"/>
    </row>
    <row r="11" spans="1:109" s="259" customFormat="1" ht="13.5" x14ac:dyDescent="0.15">
      <c r="A11" s="1272"/>
      <c r="B11" s="1272"/>
      <c r="C11" s="1272"/>
      <c r="D11" s="1272"/>
      <c r="E11" s="1272"/>
      <c r="F11" s="1272"/>
      <c r="G11" s="1272"/>
      <c r="H11" s="1272"/>
      <c r="I11" s="1272"/>
      <c r="J11" s="1272"/>
      <c r="K11" s="1272"/>
      <c r="L11" s="1272"/>
      <c r="M11" s="1272"/>
      <c r="N11" s="1272"/>
      <c r="O11" s="1272"/>
      <c r="P11" s="1272"/>
      <c r="Q11" s="1272"/>
      <c r="R11" s="1272"/>
      <c r="S11" s="1272"/>
      <c r="T11" s="1272"/>
      <c r="U11" s="1272"/>
      <c r="V11" s="1272"/>
      <c r="W11" s="1272"/>
      <c r="X11" s="1272"/>
      <c r="Y11" s="1272"/>
      <c r="Z11" s="1272"/>
      <c r="AA11" s="1272"/>
      <c r="AB11" s="1272"/>
      <c r="AC11" s="1272"/>
      <c r="AD11" s="1272"/>
      <c r="AE11" s="1272"/>
      <c r="AF11" s="1272"/>
      <c r="AG11" s="1272"/>
      <c r="AH11" s="1272"/>
      <c r="AI11" s="1272"/>
      <c r="AJ11" s="1272"/>
      <c r="AK11" s="1272"/>
      <c r="AL11" s="1272"/>
      <c r="AM11" s="1272"/>
      <c r="AN11" s="1272"/>
      <c r="AO11" s="1272"/>
      <c r="AP11" s="1272"/>
      <c r="AQ11" s="1272"/>
      <c r="AR11" s="1272"/>
      <c r="AS11" s="1272"/>
      <c r="AT11" s="1272"/>
      <c r="AU11" s="1272"/>
      <c r="AV11" s="1272"/>
      <c r="AW11" s="1272"/>
      <c r="AX11" s="1272"/>
      <c r="AY11" s="1272"/>
      <c r="AZ11" s="1272"/>
      <c r="BA11" s="1272"/>
      <c r="BB11" s="1272"/>
      <c r="BC11" s="1272"/>
      <c r="BD11" s="1272"/>
      <c r="BE11" s="1272"/>
      <c r="BF11" s="1272"/>
      <c r="BG11" s="1272"/>
      <c r="BH11" s="1272"/>
      <c r="BI11" s="1272"/>
      <c r="BJ11" s="1272"/>
      <c r="BK11" s="1272"/>
      <c r="BL11" s="1272"/>
      <c r="BM11" s="1272"/>
      <c r="BN11" s="1272"/>
      <c r="BO11" s="1272"/>
      <c r="BP11" s="1272"/>
      <c r="BQ11" s="1272"/>
      <c r="BR11" s="1272"/>
      <c r="BS11" s="1272"/>
      <c r="BT11" s="1272"/>
      <c r="BU11" s="1272"/>
      <c r="BV11" s="1272"/>
      <c r="BW11" s="1272"/>
      <c r="BX11" s="1272"/>
      <c r="BY11" s="1272"/>
      <c r="BZ11" s="1272"/>
      <c r="CA11" s="1272"/>
      <c r="CB11" s="1272"/>
      <c r="CC11" s="1272"/>
      <c r="CD11" s="1272"/>
      <c r="CE11" s="1272"/>
      <c r="CF11" s="1272"/>
      <c r="CG11" s="1272"/>
      <c r="CH11" s="1272"/>
      <c r="CI11" s="1272"/>
      <c r="CJ11" s="1272"/>
      <c r="CK11" s="1272"/>
      <c r="CL11" s="1272"/>
      <c r="CM11" s="1272"/>
      <c r="CN11" s="1272"/>
      <c r="CO11" s="1272"/>
      <c r="CP11" s="1272"/>
      <c r="CQ11" s="1272"/>
      <c r="CR11" s="1272"/>
      <c r="CS11" s="1272"/>
      <c r="CT11" s="1272"/>
      <c r="CU11" s="1272"/>
      <c r="CV11" s="1272"/>
      <c r="CW11" s="1272"/>
      <c r="CX11" s="1272"/>
      <c r="CY11" s="1272"/>
      <c r="CZ11" s="1272"/>
      <c r="DA11" s="1272"/>
      <c r="DB11" s="1272"/>
      <c r="DC11" s="1272"/>
      <c r="DD11" s="1272"/>
      <c r="DE11" s="1272"/>
    </row>
    <row r="12" spans="1:109" s="259" customFormat="1" ht="13.5" x14ac:dyDescent="0.15">
      <c r="A12" s="1272"/>
      <c r="B12" s="1272"/>
      <c r="C12" s="1272"/>
      <c r="D12" s="1272"/>
      <c r="E12" s="1272"/>
      <c r="F12" s="1272"/>
      <c r="G12" s="1272"/>
      <c r="H12" s="1272"/>
      <c r="I12" s="1272"/>
      <c r="J12" s="1272"/>
      <c r="K12" s="1272"/>
      <c r="L12" s="1272"/>
      <c r="M12" s="1272"/>
      <c r="N12" s="1272"/>
      <c r="O12" s="1272"/>
      <c r="P12" s="1272"/>
      <c r="Q12" s="1272"/>
      <c r="R12" s="1272"/>
      <c r="S12" s="1272"/>
      <c r="T12" s="1272"/>
      <c r="U12" s="1272"/>
      <c r="V12" s="1272"/>
      <c r="W12" s="1272"/>
      <c r="X12" s="1272"/>
      <c r="Y12" s="1272"/>
      <c r="Z12" s="1272"/>
      <c r="AA12" s="1272"/>
      <c r="AB12" s="1272"/>
      <c r="AC12" s="1272"/>
      <c r="AD12" s="1272"/>
      <c r="AE12" s="1272"/>
      <c r="AF12" s="1272"/>
      <c r="AG12" s="1272"/>
      <c r="AH12" s="1272"/>
      <c r="AI12" s="1272"/>
      <c r="AJ12" s="1272"/>
      <c r="AK12" s="1272"/>
      <c r="AL12" s="1272"/>
      <c r="AM12" s="1272"/>
      <c r="AN12" s="1272"/>
      <c r="AO12" s="1272"/>
      <c r="AP12" s="1272"/>
      <c r="AQ12" s="1272"/>
      <c r="AR12" s="1272"/>
      <c r="AS12" s="1272"/>
      <c r="AT12" s="1272"/>
      <c r="AU12" s="1272"/>
      <c r="AV12" s="1272"/>
      <c r="AW12" s="1272"/>
      <c r="AX12" s="1272"/>
      <c r="AY12" s="1272"/>
      <c r="AZ12" s="1272"/>
      <c r="BA12" s="1272"/>
      <c r="BB12" s="1272"/>
      <c r="BC12" s="1272"/>
      <c r="BD12" s="1272"/>
      <c r="BE12" s="1272"/>
      <c r="BF12" s="1272"/>
      <c r="BG12" s="1272"/>
      <c r="BH12" s="1272"/>
      <c r="BI12" s="1272"/>
      <c r="BJ12" s="1272"/>
      <c r="BK12" s="1272"/>
      <c r="BL12" s="1272"/>
      <c r="BM12" s="1272"/>
      <c r="BN12" s="1272"/>
      <c r="BO12" s="1272"/>
      <c r="BP12" s="1272"/>
      <c r="BQ12" s="1272"/>
      <c r="BR12" s="1272"/>
      <c r="BS12" s="1272"/>
      <c r="BT12" s="1272"/>
      <c r="BU12" s="1272"/>
      <c r="BV12" s="1272"/>
      <c r="BW12" s="1272"/>
      <c r="BX12" s="1272"/>
      <c r="BY12" s="1272"/>
      <c r="BZ12" s="1272"/>
      <c r="CA12" s="1272"/>
      <c r="CB12" s="1272"/>
      <c r="CC12" s="1272"/>
      <c r="CD12" s="1272"/>
      <c r="CE12" s="1272"/>
      <c r="CF12" s="1272"/>
      <c r="CG12" s="1272"/>
      <c r="CH12" s="1272"/>
      <c r="CI12" s="1272"/>
      <c r="CJ12" s="1272"/>
      <c r="CK12" s="1272"/>
      <c r="CL12" s="1272"/>
      <c r="CM12" s="1272"/>
      <c r="CN12" s="1272"/>
      <c r="CO12" s="1272"/>
      <c r="CP12" s="1272"/>
      <c r="CQ12" s="1272"/>
      <c r="CR12" s="1272"/>
      <c r="CS12" s="1272"/>
      <c r="CT12" s="1272"/>
      <c r="CU12" s="1272"/>
      <c r="CV12" s="1272"/>
      <c r="CW12" s="1272"/>
      <c r="CX12" s="1272"/>
      <c r="CY12" s="1272"/>
      <c r="CZ12" s="1272"/>
      <c r="DA12" s="1272"/>
      <c r="DB12" s="1272"/>
      <c r="DC12" s="1272"/>
      <c r="DD12" s="1272"/>
      <c r="DE12" s="1272"/>
    </row>
    <row r="13" spans="1:109" s="259" customFormat="1" ht="13.5" x14ac:dyDescent="0.15">
      <c r="A13" s="1272"/>
      <c r="B13" s="1272"/>
      <c r="C13" s="1272"/>
      <c r="D13" s="1272"/>
      <c r="E13" s="1272"/>
      <c r="F13" s="1272"/>
      <c r="G13" s="1272"/>
      <c r="H13" s="1272"/>
      <c r="I13" s="1272"/>
      <c r="J13" s="1272"/>
      <c r="K13" s="1272"/>
      <c r="L13" s="1272"/>
      <c r="M13" s="1272"/>
      <c r="N13" s="1272"/>
      <c r="O13" s="1272"/>
      <c r="P13" s="1272"/>
      <c r="Q13" s="1272"/>
      <c r="R13" s="1272"/>
      <c r="S13" s="1272"/>
      <c r="T13" s="1272"/>
      <c r="U13" s="1272"/>
      <c r="V13" s="1272"/>
      <c r="W13" s="1272"/>
      <c r="X13" s="1272"/>
      <c r="Y13" s="1272"/>
      <c r="Z13" s="1272"/>
      <c r="AA13" s="1272"/>
      <c r="AB13" s="1272"/>
      <c r="AC13" s="1272"/>
      <c r="AD13" s="1272"/>
      <c r="AE13" s="1272"/>
      <c r="AF13" s="1272"/>
      <c r="AG13" s="1272"/>
      <c r="AH13" s="1272"/>
      <c r="AI13" s="1272"/>
      <c r="AJ13" s="1272"/>
      <c r="AK13" s="1272"/>
      <c r="AL13" s="1272"/>
      <c r="AM13" s="1272"/>
      <c r="AN13" s="1272"/>
      <c r="AO13" s="1272"/>
      <c r="AP13" s="1272"/>
      <c r="AQ13" s="1272"/>
      <c r="AR13" s="1272"/>
      <c r="AS13" s="1272"/>
      <c r="AT13" s="1272"/>
      <c r="AU13" s="1272"/>
      <c r="AV13" s="1272"/>
      <c r="AW13" s="1272"/>
      <c r="AX13" s="1272"/>
      <c r="AY13" s="1272"/>
      <c r="AZ13" s="1272"/>
      <c r="BA13" s="1272"/>
      <c r="BB13" s="1272"/>
      <c r="BC13" s="1272"/>
      <c r="BD13" s="1272"/>
      <c r="BE13" s="1272"/>
      <c r="BF13" s="1272"/>
      <c r="BG13" s="1272"/>
      <c r="BH13" s="1272"/>
      <c r="BI13" s="1272"/>
      <c r="BJ13" s="1272"/>
      <c r="BK13" s="1272"/>
      <c r="BL13" s="1272"/>
      <c r="BM13" s="1272"/>
      <c r="BN13" s="1272"/>
      <c r="BO13" s="1272"/>
      <c r="BP13" s="1272"/>
      <c r="BQ13" s="1272"/>
      <c r="BR13" s="1272"/>
      <c r="BS13" s="1272"/>
      <c r="BT13" s="1272"/>
      <c r="BU13" s="1272"/>
      <c r="BV13" s="1272"/>
      <c r="BW13" s="1272"/>
      <c r="BX13" s="1272"/>
      <c r="BY13" s="1272"/>
      <c r="BZ13" s="1272"/>
      <c r="CA13" s="1272"/>
      <c r="CB13" s="1272"/>
      <c r="CC13" s="1272"/>
      <c r="CD13" s="1272"/>
      <c r="CE13" s="1272"/>
      <c r="CF13" s="1272"/>
      <c r="CG13" s="1272"/>
      <c r="CH13" s="1272"/>
      <c r="CI13" s="1272"/>
      <c r="CJ13" s="1272"/>
      <c r="CK13" s="1272"/>
      <c r="CL13" s="1272"/>
      <c r="CM13" s="1272"/>
      <c r="CN13" s="1272"/>
      <c r="CO13" s="1272"/>
      <c r="CP13" s="1272"/>
      <c r="CQ13" s="1272"/>
      <c r="CR13" s="1272"/>
      <c r="CS13" s="1272"/>
      <c r="CT13" s="1272"/>
      <c r="CU13" s="1272"/>
      <c r="CV13" s="1272"/>
      <c r="CW13" s="1272"/>
      <c r="CX13" s="1272"/>
      <c r="CY13" s="1272"/>
      <c r="CZ13" s="1272"/>
      <c r="DA13" s="1272"/>
      <c r="DB13" s="1272"/>
      <c r="DC13" s="1272"/>
      <c r="DD13" s="1272"/>
      <c r="DE13" s="1272"/>
    </row>
    <row r="14" spans="1:109" s="259" customFormat="1" ht="13.5" x14ac:dyDescent="0.15">
      <c r="A14" s="1272"/>
      <c r="B14" s="1272"/>
      <c r="C14" s="1272"/>
      <c r="D14" s="1272"/>
      <c r="E14" s="1272"/>
      <c r="F14" s="1272"/>
      <c r="G14" s="1272"/>
      <c r="H14" s="1272"/>
      <c r="I14" s="1272"/>
      <c r="J14" s="1272"/>
      <c r="K14" s="1272"/>
      <c r="L14" s="1272"/>
      <c r="M14" s="1272"/>
      <c r="N14" s="1272"/>
      <c r="O14" s="1272"/>
      <c r="P14" s="1272"/>
      <c r="Q14" s="1272"/>
      <c r="R14" s="1272"/>
      <c r="S14" s="1272"/>
      <c r="T14" s="1272"/>
      <c r="U14" s="1272"/>
      <c r="V14" s="1272"/>
      <c r="W14" s="1272"/>
      <c r="X14" s="1272"/>
      <c r="Y14" s="1272"/>
      <c r="Z14" s="1272"/>
      <c r="AA14" s="1272"/>
      <c r="AB14" s="1272"/>
      <c r="AC14" s="1272"/>
      <c r="AD14" s="1272"/>
      <c r="AE14" s="1272"/>
      <c r="AF14" s="1272"/>
      <c r="AG14" s="1272"/>
      <c r="AH14" s="1272"/>
      <c r="AI14" s="1272"/>
      <c r="AJ14" s="1272"/>
      <c r="AK14" s="1272"/>
      <c r="AL14" s="1272"/>
      <c r="AM14" s="1272"/>
      <c r="AN14" s="1272"/>
      <c r="AO14" s="1272"/>
      <c r="AP14" s="1272"/>
      <c r="AQ14" s="1272"/>
      <c r="AR14" s="1272"/>
      <c r="AS14" s="1272"/>
      <c r="AT14" s="1272"/>
      <c r="AU14" s="1272"/>
      <c r="AV14" s="1272"/>
      <c r="AW14" s="1272"/>
      <c r="AX14" s="1272"/>
      <c r="AY14" s="1272"/>
      <c r="AZ14" s="1272"/>
      <c r="BA14" s="1272"/>
      <c r="BB14" s="1272"/>
      <c r="BC14" s="1272"/>
      <c r="BD14" s="1272"/>
      <c r="BE14" s="1272"/>
      <c r="BF14" s="1272"/>
      <c r="BG14" s="1272"/>
      <c r="BH14" s="1272"/>
      <c r="BI14" s="1272"/>
      <c r="BJ14" s="1272"/>
      <c r="BK14" s="1272"/>
      <c r="BL14" s="1272"/>
      <c r="BM14" s="1272"/>
      <c r="BN14" s="1272"/>
      <c r="BO14" s="1272"/>
      <c r="BP14" s="1272"/>
      <c r="BQ14" s="1272"/>
      <c r="BR14" s="1272"/>
      <c r="BS14" s="1272"/>
      <c r="BT14" s="1272"/>
      <c r="BU14" s="1272"/>
      <c r="BV14" s="1272"/>
      <c r="BW14" s="1272"/>
      <c r="BX14" s="1272"/>
      <c r="BY14" s="1272"/>
      <c r="BZ14" s="1272"/>
      <c r="CA14" s="1272"/>
      <c r="CB14" s="1272"/>
      <c r="CC14" s="1272"/>
      <c r="CD14" s="1272"/>
      <c r="CE14" s="1272"/>
      <c r="CF14" s="1272"/>
      <c r="CG14" s="1272"/>
      <c r="CH14" s="1272"/>
      <c r="CI14" s="1272"/>
      <c r="CJ14" s="1272"/>
      <c r="CK14" s="1272"/>
      <c r="CL14" s="1272"/>
      <c r="CM14" s="1272"/>
      <c r="CN14" s="1272"/>
      <c r="CO14" s="1272"/>
      <c r="CP14" s="1272"/>
      <c r="CQ14" s="1272"/>
      <c r="CR14" s="1272"/>
      <c r="CS14" s="1272"/>
      <c r="CT14" s="1272"/>
      <c r="CU14" s="1272"/>
      <c r="CV14" s="1272"/>
      <c r="CW14" s="1272"/>
      <c r="CX14" s="1272"/>
      <c r="CY14" s="1272"/>
      <c r="CZ14" s="1272"/>
      <c r="DA14" s="1272"/>
      <c r="DB14" s="1272"/>
      <c r="DC14" s="1272"/>
      <c r="DD14" s="1272"/>
      <c r="DE14" s="1272"/>
    </row>
    <row r="15" spans="1:109" s="259" customFormat="1" ht="13.5" x14ac:dyDescent="0.15">
      <c r="A15" s="1217"/>
      <c r="B15" s="1272"/>
      <c r="C15" s="1272"/>
      <c r="D15" s="1272"/>
      <c r="E15" s="1272"/>
      <c r="F15" s="1272"/>
      <c r="G15" s="1272"/>
      <c r="H15" s="1272"/>
      <c r="I15" s="1272"/>
      <c r="J15" s="1272"/>
      <c r="K15" s="1272"/>
      <c r="L15" s="1272"/>
      <c r="M15" s="1272"/>
      <c r="N15" s="1272"/>
      <c r="O15" s="1272"/>
      <c r="P15" s="1272"/>
      <c r="Q15" s="1272"/>
      <c r="R15" s="1272"/>
      <c r="S15" s="1272"/>
      <c r="T15" s="1272"/>
      <c r="U15" s="1272"/>
      <c r="V15" s="1272"/>
      <c r="W15" s="1272"/>
      <c r="X15" s="1272"/>
      <c r="Y15" s="1272"/>
      <c r="Z15" s="1272"/>
      <c r="AA15" s="1272"/>
      <c r="AB15" s="1272"/>
      <c r="AC15" s="1272"/>
      <c r="AD15" s="1272"/>
      <c r="AE15" s="1272"/>
      <c r="AF15" s="1272"/>
      <c r="AG15" s="1272"/>
      <c r="AH15" s="1272"/>
      <c r="AI15" s="1272"/>
      <c r="AJ15" s="1272"/>
      <c r="AK15" s="1272"/>
      <c r="AL15" s="1272"/>
      <c r="AM15" s="1272"/>
      <c r="AN15" s="1272"/>
      <c r="AO15" s="1272"/>
      <c r="AP15" s="1272"/>
      <c r="AQ15" s="1272"/>
      <c r="AR15" s="1272"/>
      <c r="AS15" s="1272"/>
      <c r="AT15" s="1272"/>
      <c r="AU15" s="1272"/>
      <c r="AV15" s="1272"/>
      <c r="AW15" s="1272"/>
      <c r="AX15" s="1272"/>
      <c r="AY15" s="1272"/>
      <c r="AZ15" s="1272"/>
      <c r="BA15" s="1272"/>
      <c r="BB15" s="1272"/>
      <c r="BC15" s="1272"/>
      <c r="BD15" s="1272"/>
      <c r="BE15" s="1272"/>
      <c r="BF15" s="1272"/>
      <c r="BG15" s="1272"/>
      <c r="BH15" s="1272"/>
      <c r="BI15" s="1272"/>
      <c r="BJ15" s="1272"/>
      <c r="BK15" s="1272"/>
      <c r="BL15" s="1272"/>
      <c r="BM15" s="1272"/>
      <c r="BN15" s="1272"/>
      <c r="BO15" s="1272"/>
      <c r="BP15" s="1272"/>
      <c r="BQ15" s="1272"/>
      <c r="BR15" s="1272"/>
      <c r="BS15" s="1272"/>
      <c r="BT15" s="1272"/>
      <c r="BU15" s="1272"/>
      <c r="BV15" s="1272"/>
      <c r="BW15" s="1272"/>
      <c r="BX15" s="1272"/>
      <c r="BY15" s="1272"/>
      <c r="BZ15" s="1272"/>
      <c r="CA15" s="1272"/>
      <c r="CB15" s="1272"/>
      <c r="CC15" s="1272"/>
      <c r="CD15" s="1272"/>
      <c r="CE15" s="1272"/>
      <c r="CF15" s="1272"/>
      <c r="CG15" s="1272"/>
      <c r="CH15" s="1272"/>
      <c r="CI15" s="1272"/>
      <c r="CJ15" s="1272"/>
      <c r="CK15" s="1272"/>
      <c r="CL15" s="1272"/>
      <c r="CM15" s="1272"/>
      <c r="CN15" s="1272"/>
      <c r="CO15" s="1272"/>
      <c r="CP15" s="1272"/>
      <c r="CQ15" s="1272"/>
      <c r="CR15" s="1272"/>
      <c r="CS15" s="1272"/>
      <c r="CT15" s="1272"/>
      <c r="CU15" s="1272"/>
      <c r="CV15" s="1272"/>
      <c r="CW15" s="1272"/>
      <c r="CX15" s="1272"/>
      <c r="CY15" s="1272"/>
      <c r="CZ15" s="1272"/>
      <c r="DA15" s="1272"/>
      <c r="DB15" s="1272"/>
      <c r="DC15" s="1272"/>
      <c r="DD15" s="1272"/>
      <c r="DE15" s="1272"/>
    </row>
    <row r="16" spans="1:109" s="259" customFormat="1" ht="13.5" x14ac:dyDescent="0.15">
      <c r="A16" s="1217"/>
      <c r="B16" s="1272"/>
      <c r="C16" s="1272"/>
      <c r="D16" s="1272"/>
      <c r="E16" s="1272"/>
      <c r="F16" s="1272"/>
      <c r="G16" s="1272"/>
      <c r="H16" s="1272"/>
      <c r="I16" s="1272"/>
      <c r="J16" s="1272"/>
      <c r="K16" s="1272"/>
      <c r="L16" s="1272"/>
      <c r="M16" s="1272"/>
      <c r="N16" s="1272"/>
      <c r="O16" s="1272"/>
      <c r="P16" s="1272"/>
      <c r="Q16" s="1272"/>
      <c r="R16" s="1272"/>
      <c r="S16" s="1272"/>
      <c r="T16" s="1272"/>
      <c r="U16" s="1272"/>
      <c r="V16" s="1272"/>
      <c r="W16" s="1272"/>
      <c r="X16" s="1272"/>
      <c r="Y16" s="1272"/>
      <c r="Z16" s="1272"/>
      <c r="AA16" s="1272"/>
      <c r="AB16" s="1272"/>
      <c r="AC16" s="1272"/>
      <c r="AD16" s="1272"/>
      <c r="AE16" s="1272"/>
      <c r="AF16" s="1272"/>
      <c r="AG16" s="1272"/>
      <c r="AH16" s="1272"/>
      <c r="AI16" s="1272"/>
      <c r="AJ16" s="1272"/>
      <c r="AK16" s="1272"/>
      <c r="AL16" s="1272"/>
      <c r="AM16" s="1272"/>
      <c r="AN16" s="1272"/>
      <c r="AO16" s="1272"/>
      <c r="AP16" s="1272"/>
      <c r="AQ16" s="1272"/>
      <c r="AR16" s="1272"/>
      <c r="AS16" s="1272"/>
      <c r="AT16" s="1272"/>
      <c r="AU16" s="1272"/>
      <c r="AV16" s="1272"/>
      <c r="AW16" s="1272"/>
      <c r="AX16" s="1272"/>
      <c r="AY16" s="1272"/>
      <c r="AZ16" s="1272"/>
      <c r="BA16" s="1272"/>
      <c r="BB16" s="1272"/>
      <c r="BC16" s="1272"/>
      <c r="BD16" s="1272"/>
      <c r="BE16" s="1272"/>
      <c r="BF16" s="1272"/>
      <c r="BG16" s="1272"/>
      <c r="BH16" s="1272"/>
      <c r="BI16" s="1272"/>
      <c r="BJ16" s="1272"/>
      <c r="BK16" s="1272"/>
      <c r="BL16" s="1272"/>
      <c r="BM16" s="1272"/>
      <c r="BN16" s="1272"/>
      <c r="BO16" s="1272"/>
      <c r="BP16" s="1272"/>
      <c r="BQ16" s="1272"/>
      <c r="BR16" s="1272"/>
      <c r="BS16" s="1272"/>
      <c r="BT16" s="1272"/>
      <c r="BU16" s="1272"/>
      <c r="BV16" s="1272"/>
      <c r="BW16" s="1272"/>
      <c r="BX16" s="1272"/>
      <c r="BY16" s="1272"/>
      <c r="BZ16" s="1272"/>
      <c r="CA16" s="1272"/>
      <c r="CB16" s="1272"/>
      <c r="CC16" s="1272"/>
      <c r="CD16" s="1272"/>
      <c r="CE16" s="1272"/>
      <c r="CF16" s="1272"/>
      <c r="CG16" s="1272"/>
      <c r="CH16" s="1272"/>
      <c r="CI16" s="1272"/>
      <c r="CJ16" s="1272"/>
      <c r="CK16" s="1272"/>
      <c r="CL16" s="1272"/>
      <c r="CM16" s="1272"/>
      <c r="CN16" s="1272"/>
      <c r="CO16" s="1272"/>
      <c r="CP16" s="1272"/>
      <c r="CQ16" s="1272"/>
      <c r="CR16" s="1272"/>
      <c r="CS16" s="1272"/>
      <c r="CT16" s="1272"/>
      <c r="CU16" s="1272"/>
      <c r="CV16" s="1272"/>
      <c r="CW16" s="1272"/>
      <c r="CX16" s="1272"/>
      <c r="CY16" s="1272"/>
      <c r="CZ16" s="1272"/>
      <c r="DA16" s="1272"/>
      <c r="DB16" s="1272"/>
      <c r="DC16" s="1272"/>
      <c r="DD16" s="1272"/>
      <c r="DE16" s="1272"/>
    </row>
    <row r="17" spans="1:109" s="259" customFormat="1" ht="13.5" x14ac:dyDescent="0.15">
      <c r="A17" s="1217"/>
      <c r="B17" s="1272"/>
      <c r="C17" s="1272"/>
      <c r="D17" s="1272"/>
      <c r="E17" s="1272"/>
      <c r="F17" s="1272"/>
      <c r="G17" s="1272"/>
      <c r="H17" s="1272"/>
      <c r="I17" s="1272"/>
      <c r="J17" s="1272"/>
      <c r="K17" s="1272"/>
      <c r="L17" s="1272"/>
      <c r="M17" s="1272"/>
      <c r="N17" s="1272"/>
      <c r="O17" s="1272"/>
      <c r="P17" s="1272"/>
      <c r="Q17" s="1272"/>
      <c r="R17" s="1272"/>
      <c r="S17" s="1272"/>
      <c r="T17" s="1272"/>
      <c r="U17" s="1272"/>
      <c r="V17" s="1272"/>
      <c r="W17" s="1272"/>
      <c r="X17" s="1272"/>
      <c r="Y17" s="1272"/>
      <c r="Z17" s="1272"/>
      <c r="AA17" s="1272"/>
      <c r="AB17" s="1272"/>
      <c r="AC17" s="1272"/>
      <c r="AD17" s="1272"/>
      <c r="AE17" s="1272"/>
      <c r="AF17" s="1272"/>
      <c r="AG17" s="1272"/>
      <c r="AH17" s="1272"/>
      <c r="AI17" s="1272"/>
      <c r="AJ17" s="1272"/>
      <c r="AK17" s="1272"/>
      <c r="AL17" s="1272"/>
      <c r="AM17" s="1272"/>
      <c r="AN17" s="1272"/>
      <c r="AO17" s="1272"/>
      <c r="AP17" s="1272"/>
      <c r="AQ17" s="1272"/>
      <c r="AR17" s="1272"/>
      <c r="AS17" s="1272"/>
      <c r="AT17" s="1272"/>
      <c r="AU17" s="1272"/>
      <c r="AV17" s="1272"/>
      <c r="AW17" s="1272"/>
      <c r="AX17" s="1272"/>
      <c r="AY17" s="1272"/>
      <c r="AZ17" s="1272"/>
      <c r="BA17" s="1272"/>
      <c r="BB17" s="1272"/>
      <c r="BC17" s="1272"/>
      <c r="BD17" s="1272"/>
      <c r="BE17" s="1272"/>
      <c r="BF17" s="1272"/>
      <c r="BG17" s="1272"/>
      <c r="BH17" s="1272"/>
      <c r="BI17" s="1272"/>
      <c r="BJ17" s="1272"/>
      <c r="BK17" s="1272"/>
      <c r="BL17" s="1272"/>
      <c r="BM17" s="1272"/>
      <c r="BN17" s="1272"/>
      <c r="BO17" s="1272"/>
      <c r="BP17" s="1272"/>
      <c r="BQ17" s="1272"/>
      <c r="BR17" s="1272"/>
      <c r="BS17" s="1272"/>
      <c r="BT17" s="1272"/>
      <c r="BU17" s="1272"/>
      <c r="BV17" s="1272"/>
      <c r="BW17" s="1272"/>
      <c r="BX17" s="1272"/>
      <c r="BY17" s="1272"/>
      <c r="BZ17" s="1272"/>
      <c r="CA17" s="1272"/>
      <c r="CB17" s="1272"/>
      <c r="CC17" s="1272"/>
      <c r="CD17" s="1272"/>
      <c r="CE17" s="1272"/>
      <c r="CF17" s="1272"/>
      <c r="CG17" s="1272"/>
      <c r="CH17" s="1272"/>
      <c r="CI17" s="1272"/>
      <c r="CJ17" s="1272"/>
      <c r="CK17" s="1272"/>
      <c r="CL17" s="1272"/>
      <c r="CM17" s="1272"/>
      <c r="CN17" s="1272"/>
      <c r="CO17" s="1272"/>
      <c r="CP17" s="1272"/>
      <c r="CQ17" s="1272"/>
      <c r="CR17" s="1272"/>
      <c r="CS17" s="1272"/>
      <c r="CT17" s="1272"/>
      <c r="CU17" s="1272"/>
      <c r="CV17" s="1272"/>
      <c r="CW17" s="1272"/>
      <c r="CX17" s="1272"/>
      <c r="CY17" s="1272"/>
      <c r="CZ17" s="1272"/>
      <c r="DA17" s="1272"/>
      <c r="DB17" s="1272"/>
      <c r="DC17" s="1272"/>
      <c r="DD17" s="1272"/>
      <c r="DE17" s="1272"/>
    </row>
    <row r="18" spans="1:109" s="259" customFormat="1" ht="13.5" x14ac:dyDescent="0.15">
      <c r="A18" s="1217"/>
      <c r="B18" s="1272"/>
      <c r="C18" s="1272"/>
      <c r="D18" s="1272"/>
      <c r="E18" s="1272"/>
      <c r="F18" s="1272"/>
      <c r="G18" s="1272"/>
      <c r="H18" s="1272"/>
      <c r="I18" s="1272"/>
      <c r="J18" s="1272"/>
      <c r="K18" s="1272"/>
      <c r="L18" s="1272"/>
      <c r="M18" s="1272"/>
      <c r="N18" s="1272"/>
      <c r="O18" s="1272"/>
      <c r="P18" s="1272"/>
      <c r="Q18" s="1272"/>
      <c r="R18" s="1272"/>
      <c r="S18" s="1272"/>
      <c r="T18" s="1272"/>
      <c r="U18" s="1272"/>
      <c r="V18" s="1272"/>
      <c r="W18" s="1272"/>
      <c r="X18" s="1272"/>
      <c r="Y18" s="1272"/>
      <c r="Z18" s="1272"/>
      <c r="AA18" s="1272"/>
      <c r="AB18" s="1272"/>
      <c r="AC18" s="1272"/>
      <c r="AD18" s="1272"/>
      <c r="AE18" s="1272"/>
      <c r="AF18" s="1272"/>
      <c r="AG18" s="1272"/>
      <c r="AH18" s="1272"/>
      <c r="AI18" s="1272"/>
      <c r="AJ18" s="1272"/>
      <c r="AK18" s="1272"/>
      <c r="AL18" s="1272"/>
      <c r="AM18" s="1272"/>
      <c r="AN18" s="1272"/>
      <c r="AO18" s="1272"/>
      <c r="AP18" s="1272"/>
      <c r="AQ18" s="1272"/>
      <c r="AR18" s="1272"/>
      <c r="AS18" s="1272"/>
      <c r="AT18" s="1272"/>
      <c r="AU18" s="1272"/>
      <c r="AV18" s="1272"/>
      <c r="AW18" s="1272"/>
      <c r="AX18" s="1272"/>
      <c r="AY18" s="1272"/>
      <c r="AZ18" s="1272"/>
      <c r="BA18" s="1272"/>
      <c r="BB18" s="1272"/>
      <c r="BC18" s="1272"/>
      <c r="BD18" s="1272"/>
      <c r="BE18" s="1272"/>
      <c r="BF18" s="1272"/>
      <c r="BG18" s="1272"/>
      <c r="BH18" s="1272"/>
      <c r="BI18" s="1272"/>
      <c r="BJ18" s="1272"/>
      <c r="BK18" s="1272"/>
      <c r="BL18" s="1272"/>
      <c r="BM18" s="1272"/>
      <c r="BN18" s="1272"/>
      <c r="BO18" s="1272"/>
      <c r="BP18" s="1272"/>
      <c r="BQ18" s="1272"/>
      <c r="BR18" s="1272"/>
      <c r="BS18" s="1272"/>
      <c r="BT18" s="1272"/>
      <c r="BU18" s="1272"/>
      <c r="BV18" s="1272"/>
      <c r="BW18" s="1272"/>
      <c r="BX18" s="1272"/>
      <c r="BY18" s="1272"/>
      <c r="BZ18" s="1272"/>
      <c r="CA18" s="1272"/>
      <c r="CB18" s="1272"/>
      <c r="CC18" s="1272"/>
      <c r="CD18" s="1272"/>
      <c r="CE18" s="1272"/>
      <c r="CF18" s="1272"/>
      <c r="CG18" s="1272"/>
      <c r="CH18" s="1272"/>
      <c r="CI18" s="1272"/>
      <c r="CJ18" s="1272"/>
      <c r="CK18" s="1272"/>
      <c r="CL18" s="1272"/>
      <c r="CM18" s="1272"/>
      <c r="CN18" s="1272"/>
      <c r="CO18" s="1272"/>
      <c r="CP18" s="1272"/>
      <c r="CQ18" s="1272"/>
      <c r="CR18" s="1272"/>
      <c r="CS18" s="1272"/>
      <c r="CT18" s="1272"/>
      <c r="CU18" s="1272"/>
      <c r="CV18" s="1272"/>
      <c r="CW18" s="1272"/>
      <c r="CX18" s="1272"/>
      <c r="CY18" s="1272"/>
      <c r="CZ18" s="1272"/>
      <c r="DA18" s="1272"/>
      <c r="DB18" s="1272"/>
      <c r="DC18" s="1272"/>
      <c r="DD18" s="1272"/>
      <c r="DE18" s="1272"/>
    </row>
    <row r="19" spans="1:109" ht="13.5" x14ac:dyDescent="0.15">
      <c r="DD19" s="1217"/>
      <c r="DE19" s="1217"/>
    </row>
    <row r="20" spans="1:109" ht="13.5" x14ac:dyDescent="0.15">
      <c r="DD20" s="1217"/>
      <c r="DE20" s="1217"/>
    </row>
    <row r="21" spans="1:109" ht="17.25" customHeight="1" x14ac:dyDescent="0.15">
      <c r="B21" s="1271"/>
      <c r="C21" s="1268"/>
      <c r="D21" s="1268"/>
      <c r="E21" s="1268"/>
      <c r="F21" s="1268"/>
      <c r="G21" s="1268"/>
      <c r="H21" s="1268"/>
      <c r="I21" s="1268"/>
      <c r="J21" s="1268"/>
      <c r="K21" s="1268"/>
      <c r="L21" s="1268"/>
      <c r="M21" s="1268"/>
      <c r="N21" s="1270"/>
      <c r="O21" s="1268"/>
      <c r="P21" s="1268"/>
      <c r="Q21" s="1268"/>
      <c r="R21" s="1268"/>
      <c r="S21" s="1268"/>
      <c r="T21" s="1268"/>
      <c r="U21" s="1268"/>
      <c r="V21" s="1268"/>
      <c r="W21" s="1268"/>
      <c r="X21" s="1268"/>
      <c r="Y21" s="1268"/>
      <c r="Z21" s="1268"/>
      <c r="AA21" s="1268"/>
      <c r="AB21" s="1268"/>
      <c r="AC21" s="1268"/>
      <c r="AD21" s="1268"/>
      <c r="AE21" s="1268"/>
      <c r="AF21" s="1268"/>
      <c r="AG21" s="1268"/>
      <c r="AH21" s="1268"/>
      <c r="AI21" s="1268"/>
      <c r="AJ21" s="1268"/>
      <c r="AK21" s="1268"/>
      <c r="AL21" s="1268"/>
      <c r="AM21" s="1268"/>
      <c r="AN21" s="1268"/>
      <c r="AO21" s="1268"/>
      <c r="AP21" s="1268"/>
      <c r="AQ21" s="1268"/>
      <c r="AR21" s="1268"/>
      <c r="AS21" s="1268"/>
      <c r="AT21" s="1270"/>
      <c r="AU21" s="1268"/>
      <c r="AV21" s="1268"/>
      <c r="AW21" s="1268"/>
      <c r="AX21" s="1268"/>
      <c r="AY21" s="1268"/>
      <c r="AZ21" s="1268"/>
      <c r="BA21" s="1268"/>
      <c r="BB21" s="1268"/>
      <c r="BC21" s="1268"/>
      <c r="BD21" s="1268"/>
      <c r="BE21" s="1268"/>
      <c r="BF21" s="1270"/>
      <c r="BG21" s="1268"/>
      <c r="BH21" s="1268"/>
      <c r="BI21" s="1268"/>
      <c r="BJ21" s="1268"/>
      <c r="BK21" s="1268"/>
      <c r="BL21" s="1268"/>
      <c r="BM21" s="1268"/>
      <c r="BN21" s="1268"/>
      <c r="BO21" s="1268"/>
      <c r="BP21" s="1268"/>
      <c r="BQ21" s="1268"/>
      <c r="BR21" s="1270"/>
      <c r="BS21" s="1268"/>
      <c r="BT21" s="1268"/>
      <c r="BU21" s="1268"/>
      <c r="BV21" s="1268"/>
      <c r="BW21" s="1268"/>
      <c r="BX21" s="1268"/>
      <c r="BY21" s="1268"/>
      <c r="BZ21" s="1268"/>
      <c r="CA21" s="1268"/>
      <c r="CB21" s="1268"/>
      <c r="CC21" s="1268"/>
      <c r="CD21" s="1270"/>
      <c r="CE21" s="1268"/>
      <c r="CF21" s="1268"/>
      <c r="CG21" s="1268"/>
      <c r="CH21" s="1268"/>
      <c r="CI21" s="1268"/>
      <c r="CJ21" s="1268"/>
      <c r="CK21" s="1268"/>
      <c r="CL21" s="1268"/>
      <c r="CM21" s="1268"/>
      <c r="CN21" s="1268"/>
      <c r="CO21" s="1268"/>
      <c r="CP21" s="1270"/>
      <c r="CQ21" s="1268"/>
      <c r="CR21" s="1268"/>
      <c r="CS21" s="1268"/>
      <c r="CT21" s="1268"/>
      <c r="CU21" s="1268"/>
      <c r="CV21" s="1268"/>
      <c r="CW21" s="1268"/>
      <c r="CX21" s="1268"/>
      <c r="CY21" s="1268"/>
      <c r="CZ21" s="1268"/>
      <c r="DA21" s="1268"/>
      <c r="DB21" s="1270"/>
      <c r="DC21" s="1268"/>
      <c r="DD21" s="1267"/>
      <c r="DE21" s="1217"/>
    </row>
    <row r="22" spans="1:109" ht="17.25" customHeight="1" x14ac:dyDescent="0.15">
      <c r="B22" s="1218"/>
    </row>
    <row r="23" spans="1:109" ht="13.5" x14ac:dyDescent="0.15">
      <c r="B23" s="1218"/>
    </row>
    <row r="24" spans="1:109" ht="13.5" x14ac:dyDescent="0.15">
      <c r="B24" s="1218"/>
    </row>
    <row r="25" spans="1:109" ht="13.5" x14ac:dyDescent="0.15">
      <c r="B25" s="1218"/>
    </row>
    <row r="26" spans="1:109" ht="13.5" x14ac:dyDescent="0.15">
      <c r="B26" s="1218"/>
    </row>
    <row r="27" spans="1:109" ht="13.5" x14ac:dyDescent="0.15">
      <c r="B27" s="1218"/>
    </row>
    <row r="28" spans="1:109" ht="13.5" x14ac:dyDescent="0.15">
      <c r="B28" s="1218"/>
    </row>
    <row r="29" spans="1:109" ht="13.5" x14ac:dyDescent="0.15">
      <c r="B29" s="1218"/>
    </row>
    <row r="30" spans="1:109" ht="13.5" x14ac:dyDescent="0.15">
      <c r="B30" s="1218"/>
    </row>
    <row r="31" spans="1:109" ht="13.5" x14ac:dyDescent="0.15">
      <c r="B31" s="1218"/>
    </row>
    <row r="32" spans="1:109" ht="13.5" x14ac:dyDescent="0.15">
      <c r="B32" s="1218"/>
    </row>
    <row r="33" spans="2:109" ht="13.5" x14ac:dyDescent="0.15">
      <c r="B33" s="1218"/>
    </row>
    <row r="34" spans="2:109" ht="13.5" x14ac:dyDescent="0.15">
      <c r="B34" s="1218"/>
    </row>
    <row r="35" spans="2:109" ht="13.5" x14ac:dyDescent="0.15">
      <c r="B35" s="1218"/>
    </row>
    <row r="36" spans="2:109" ht="13.5" x14ac:dyDescent="0.15">
      <c r="B36" s="1218"/>
    </row>
    <row r="37" spans="2:109" ht="13.5" x14ac:dyDescent="0.15">
      <c r="B37" s="1218"/>
    </row>
    <row r="38" spans="2:109" ht="13.5" x14ac:dyDescent="0.15">
      <c r="B38" s="1218"/>
    </row>
    <row r="39" spans="2:109" ht="13.5" x14ac:dyDescent="0.15">
      <c r="B39" s="1222"/>
      <c r="C39" s="1221"/>
      <c r="D39" s="1221"/>
      <c r="E39" s="1221"/>
      <c r="F39" s="1221"/>
      <c r="G39" s="1221"/>
      <c r="H39" s="1221"/>
      <c r="I39" s="1221"/>
      <c r="J39" s="1221"/>
      <c r="K39" s="1221"/>
      <c r="L39" s="1221"/>
      <c r="M39" s="1221"/>
      <c r="N39" s="1221"/>
      <c r="O39" s="1221"/>
      <c r="P39" s="1221"/>
      <c r="Q39" s="1221"/>
      <c r="R39" s="1221"/>
      <c r="S39" s="1221"/>
      <c r="T39" s="1221"/>
      <c r="U39" s="1221"/>
      <c r="V39" s="1221"/>
      <c r="W39" s="1221"/>
      <c r="X39" s="1221"/>
      <c r="Y39" s="1221"/>
      <c r="Z39" s="1221"/>
      <c r="AA39" s="1221"/>
      <c r="AB39" s="1221"/>
      <c r="AC39" s="1221"/>
      <c r="AD39" s="1221"/>
      <c r="AE39" s="1221"/>
      <c r="AF39" s="1221"/>
      <c r="AG39" s="1221"/>
      <c r="AH39" s="1221"/>
      <c r="AI39" s="1221"/>
      <c r="AJ39" s="1221"/>
      <c r="AK39" s="1221"/>
      <c r="AL39" s="1221"/>
      <c r="AM39" s="1221"/>
      <c r="AN39" s="1221"/>
      <c r="AO39" s="1221"/>
      <c r="AP39" s="1221"/>
      <c r="AQ39" s="1221"/>
      <c r="AR39" s="1221"/>
      <c r="AS39" s="1221"/>
      <c r="AT39" s="1221"/>
      <c r="AU39" s="1221"/>
      <c r="AV39" s="1221"/>
      <c r="AW39" s="1221"/>
      <c r="AX39" s="1221"/>
      <c r="AY39" s="1221"/>
      <c r="AZ39" s="1221"/>
      <c r="BA39" s="1221"/>
      <c r="BB39" s="1221"/>
      <c r="BC39" s="1221"/>
      <c r="BD39" s="1221"/>
      <c r="BE39" s="1221"/>
      <c r="BF39" s="1221"/>
      <c r="BG39" s="1221"/>
      <c r="BH39" s="1221"/>
      <c r="BI39" s="1221"/>
      <c r="BJ39" s="1221"/>
      <c r="BK39" s="1221"/>
      <c r="BL39" s="1221"/>
      <c r="BM39" s="1221"/>
      <c r="BN39" s="1221"/>
      <c r="BO39" s="1221"/>
      <c r="BP39" s="1221"/>
      <c r="BQ39" s="1221"/>
      <c r="BR39" s="1221"/>
      <c r="BS39" s="1221"/>
      <c r="BT39" s="1221"/>
      <c r="BU39" s="1221"/>
      <c r="BV39" s="1221"/>
      <c r="BW39" s="1221"/>
      <c r="BX39" s="1221"/>
      <c r="BY39" s="1221"/>
      <c r="BZ39" s="1221"/>
      <c r="CA39" s="1221"/>
      <c r="CB39" s="1221"/>
      <c r="CC39" s="1221"/>
      <c r="CD39" s="1221"/>
      <c r="CE39" s="1221"/>
      <c r="CF39" s="1221"/>
      <c r="CG39" s="1221"/>
      <c r="CH39" s="1221"/>
      <c r="CI39" s="1221"/>
      <c r="CJ39" s="1221"/>
      <c r="CK39" s="1221"/>
      <c r="CL39" s="1221"/>
      <c r="CM39" s="1221"/>
      <c r="CN39" s="1221"/>
      <c r="CO39" s="1221"/>
      <c r="CP39" s="1221"/>
      <c r="CQ39" s="1221"/>
      <c r="CR39" s="1221"/>
      <c r="CS39" s="1221"/>
      <c r="CT39" s="1221"/>
      <c r="CU39" s="1221"/>
      <c r="CV39" s="1221"/>
      <c r="CW39" s="1221"/>
      <c r="CX39" s="1221"/>
      <c r="CY39" s="1221"/>
      <c r="CZ39" s="1221"/>
      <c r="DA39" s="1221"/>
      <c r="DB39" s="1221"/>
      <c r="DC39" s="1221"/>
      <c r="DD39" s="1220"/>
    </row>
    <row r="40" spans="2:109" ht="13.5" x14ac:dyDescent="0.15">
      <c r="B40" s="1258"/>
      <c r="DD40" s="1258"/>
      <c r="DE40" s="1217"/>
    </row>
    <row r="41" spans="2:109" ht="17.25" x14ac:dyDescent="0.15">
      <c r="B41" s="1269" t="s">
        <v>571</v>
      </c>
      <c r="C41" s="1268"/>
      <c r="D41" s="1268"/>
      <c r="E41" s="1268"/>
      <c r="F41" s="1268"/>
      <c r="G41" s="1268"/>
      <c r="H41" s="1268"/>
      <c r="I41" s="1268"/>
      <c r="J41" s="1268"/>
      <c r="K41" s="1268"/>
      <c r="L41" s="1268"/>
      <c r="M41" s="1268"/>
      <c r="N41" s="1268"/>
      <c r="O41" s="1268"/>
      <c r="P41" s="1268"/>
      <c r="Q41" s="1268"/>
      <c r="R41" s="1268"/>
      <c r="S41" s="1268"/>
      <c r="T41" s="1268"/>
      <c r="U41" s="1268"/>
      <c r="V41" s="1268"/>
      <c r="W41" s="1268"/>
      <c r="X41" s="1268"/>
      <c r="Y41" s="1268"/>
      <c r="Z41" s="1268"/>
      <c r="AA41" s="1268"/>
      <c r="AB41" s="1268"/>
      <c r="AC41" s="1268"/>
      <c r="AD41" s="1268"/>
      <c r="AE41" s="1268"/>
      <c r="AF41" s="1268"/>
      <c r="AG41" s="1268"/>
      <c r="AH41" s="1268"/>
      <c r="AI41" s="1268"/>
      <c r="AJ41" s="1268"/>
      <c r="AK41" s="1268"/>
      <c r="AL41" s="1268"/>
      <c r="AM41" s="1268"/>
      <c r="AN41" s="1268"/>
      <c r="AO41" s="1268"/>
      <c r="AP41" s="1268"/>
      <c r="AQ41" s="1268"/>
      <c r="AR41" s="1268"/>
      <c r="AS41" s="1268"/>
      <c r="AT41" s="1268"/>
      <c r="AU41" s="1268"/>
      <c r="AV41" s="1268"/>
      <c r="AW41" s="1268"/>
      <c r="AX41" s="1268"/>
      <c r="AY41" s="1268"/>
      <c r="AZ41" s="1268"/>
      <c r="BA41" s="1268"/>
      <c r="BB41" s="1268"/>
      <c r="BC41" s="1268"/>
      <c r="BD41" s="1268"/>
      <c r="BE41" s="1268"/>
      <c r="BF41" s="1268"/>
      <c r="BG41" s="1268"/>
      <c r="BH41" s="1268"/>
      <c r="BI41" s="1268"/>
      <c r="BJ41" s="1268"/>
      <c r="BK41" s="1268"/>
      <c r="BL41" s="1268"/>
      <c r="BM41" s="1268"/>
      <c r="BN41" s="1268"/>
      <c r="BO41" s="1268"/>
      <c r="BP41" s="1268"/>
      <c r="BQ41" s="1268"/>
      <c r="BR41" s="1268"/>
      <c r="BS41" s="1268"/>
      <c r="BT41" s="1268"/>
      <c r="BU41" s="1268"/>
      <c r="BV41" s="1268"/>
      <c r="BW41" s="1268"/>
      <c r="BX41" s="1268"/>
      <c r="BY41" s="1268"/>
      <c r="BZ41" s="1268"/>
      <c r="CA41" s="1268"/>
      <c r="CB41" s="1268"/>
      <c r="CC41" s="1268"/>
      <c r="CD41" s="1268"/>
      <c r="CE41" s="1268"/>
      <c r="CF41" s="1268"/>
      <c r="CG41" s="1268"/>
      <c r="CH41" s="1268"/>
      <c r="CI41" s="1268"/>
      <c r="CJ41" s="1268"/>
      <c r="CK41" s="1268"/>
      <c r="CL41" s="1268"/>
      <c r="CM41" s="1268"/>
      <c r="CN41" s="1268"/>
      <c r="CO41" s="1268"/>
      <c r="CP41" s="1268"/>
      <c r="CQ41" s="1268"/>
      <c r="CR41" s="1268"/>
      <c r="CS41" s="1268"/>
      <c r="CT41" s="1268"/>
      <c r="CU41" s="1268"/>
      <c r="CV41" s="1268"/>
      <c r="CW41" s="1268"/>
      <c r="CX41" s="1268"/>
      <c r="CY41" s="1268"/>
      <c r="CZ41" s="1268"/>
      <c r="DA41" s="1268"/>
      <c r="DB41" s="1268"/>
      <c r="DC41" s="1268"/>
      <c r="DD41" s="1267"/>
    </row>
    <row r="42" spans="2:109" ht="13.5" x14ac:dyDescent="0.15">
      <c r="B42" s="1218"/>
      <c r="G42" s="1254"/>
      <c r="I42" s="1253"/>
      <c r="J42" s="1253"/>
      <c r="K42" s="1253"/>
      <c r="AM42" s="1254"/>
      <c r="AN42" s="1254" t="s">
        <v>567</v>
      </c>
      <c r="AP42" s="1253"/>
      <c r="AQ42" s="1253"/>
      <c r="AR42" s="1253"/>
      <c r="AY42" s="1254"/>
      <c r="BA42" s="1253"/>
      <c r="BB42" s="1253"/>
      <c r="BC42" s="1253"/>
      <c r="BK42" s="1254"/>
      <c r="BM42" s="1253"/>
      <c r="BN42" s="1253"/>
      <c r="BO42" s="1253"/>
      <c r="BW42" s="1254"/>
      <c r="BY42" s="1253"/>
      <c r="BZ42" s="1253"/>
      <c r="CA42" s="1253"/>
      <c r="CI42" s="1254"/>
      <c r="CK42" s="1253"/>
      <c r="CL42" s="1253"/>
      <c r="CM42" s="1253"/>
      <c r="CU42" s="1254"/>
      <c r="CW42" s="1253"/>
      <c r="CX42" s="1253"/>
      <c r="CY42" s="1253"/>
    </row>
    <row r="43" spans="2:109" ht="13.5" customHeight="1" x14ac:dyDescent="0.15">
      <c r="B43" s="1218"/>
      <c r="AN43" s="1252" t="s">
        <v>570</v>
      </c>
      <c r="AO43" s="1251"/>
      <c r="AP43" s="1251"/>
      <c r="AQ43" s="1251"/>
      <c r="AR43" s="1251"/>
      <c r="AS43" s="1251"/>
      <c r="AT43" s="1251"/>
      <c r="AU43" s="1251"/>
      <c r="AV43" s="1251"/>
      <c r="AW43" s="1251"/>
      <c r="AX43" s="1251"/>
      <c r="AY43" s="1251"/>
      <c r="AZ43" s="1251"/>
      <c r="BA43" s="1251"/>
      <c r="BB43" s="1251"/>
      <c r="BC43" s="1251"/>
      <c r="BD43" s="1251"/>
      <c r="BE43" s="1251"/>
      <c r="BF43" s="1251"/>
      <c r="BG43" s="1251"/>
      <c r="BH43" s="1251"/>
      <c r="BI43" s="1251"/>
      <c r="BJ43" s="1251"/>
      <c r="BK43" s="1251"/>
      <c r="BL43" s="1251"/>
      <c r="BM43" s="1251"/>
      <c r="BN43" s="1251"/>
      <c r="BO43" s="1251"/>
      <c r="BP43" s="1251"/>
      <c r="BQ43" s="1251"/>
      <c r="BR43" s="1251"/>
      <c r="BS43" s="1251"/>
      <c r="BT43" s="1251"/>
      <c r="BU43" s="1251"/>
      <c r="BV43" s="1251"/>
      <c r="BW43" s="1251"/>
      <c r="BX43" s="1251"/>
      <c r="BY43" s="1251"/>
      <c r="BZ43" s="1251"/>
      <c r="CA43" s="1251"/>
      <c r="CB43" s="1251"/>
      <c r="CC43" s="1251"/>
      <c r="CD43" s="1251"/>
      <c r="CE43" s="1251"/>
      <c r="CF43" s="1251"/>
      <c r="CG43" s="1251"/>
      <c r="CH43" s="1251"/>
      <c r="CI43" s="1251"/>
      <c r="CJ43" s="1251"/>
      <c r="CK43" s="1251"/>
      <c r="CL43" s="1251"/>
      <c r="CM43" s="1251"/>
      <c r="CN43" s="1251"/>
      <c r="CO43" s="1251"/>
      <c r="CP43" s="1251"/>
      <c r="CQ43" s="1251"/>
      <c r="CR43" s="1251"/>
      <c r="CS43" s="1251"/>
      <c r="CT43" s="1251"/>
      <c r="CU43" s="1251"/>
      <c r="CV43" s="1251"/>
      <c r="CW43" s="1251"/>
      <c r="CX43" s="1251"/>
      <c r="CY43" s="1251"/>
      <c r="CZ43" s="1251"/>
      <c r="DA43" s="1251"/>
      <c r="DB43" s="1251"/>
      <c r="DC43" s="1250"/>
    </row>
    <row r="44" spans="2:109" ht="13.5" x14ac:dyDescent="0.15">
      <c r="B44" s="1218"/>
      <c r="AN44" s="1249"/>
      <c r="AO44" s="1248"/>
      <c r="AP44" s="1248"/>
      <c r="AQ44" s="1248"/>
      <c r="AR44" s="1248"/>
      <c r="AS44" s="1248"/>
      <c r="AT44" s="1248"/>
      <c r="AU44" s="1248"/>
      <c r="AV44" s="1248"/>
      <c r="AW44" s="1248"/>
      <c r="AX44" s="1248"/>
      <c r="AY44" s="1248"/>
      <c r="AZ44" s="1248"/>
      <c r="BA44" s="1248"/>
      <c r="BB44" s="1248"/>
      <c r="BC44" s="1248"/>
      <c r="BD44" s="1248"/>
      <c r="BE44" s="1248"/>
      <c r="BF44" s="1248"/>
      <c r="BG44" s="1248"/>
      <c r="BH44" s="1248"/>
      <c r="BI44" s="1248"/>
      <c r="BJ44" s="1248"/>
      <c r="BK44" s="1248"/>
      <c r="BL44" s="1248"/>
      <c r="BM44" s="1248"/>
      <c r="BN44" s="1248"/>
      <c r="BO44" s="1248"/>
      <c r="BP44" s="1248"/>
      <c r="BQ44" s="1248"/>
      <c r="BR44" s="1248"/>
      <c r="BS44" s="1248"/>
      <c r="BT44" s="1248"/>
      <c r="BU44" s="1248"/>
      <c r="BV44" s="1248"/>
      <c r="BW44" s="1248"/>
      <c r="BX44" s="1248"/>
      <c r="BY44" s="1248"/>
      <c r="BZ44" s="1248"/>
      <c r="CA44" s="1248"/>
      <c r="CB44" s="1248"/>
      <c r="CC44" s="1248"/>
      <c r="CD44" s="1248"/>
      <c r="CE44" s="1248"/>
      <c r="CF44" s="1248"/>
      <c r="CG44" s="1248"/>
      <c r="CH44" s="1248"/>
      <c r="CI44" s="1248"/>
      <c r="CJ44" s="1248"/>
      <c r="CK44" s="1248"/>
      <c r="CL44" s="1248"/>
      <c r="CM44" s="1248"/>
      <c r="CN44" s="1248"/>
      <c r="CO44" s="1248"/>
      <c r="CP44" s="1248"/>
      <c r="CQ44" s="1248"/>
      <c r="CR44" s="1248"/>
      <c r="CS44" s="1248"/>
      <c r="CT44" s="1248"/>
      <c r="CU44" s="1248"/>
      <c r="CV44" s="1248"/>
      <c r="CW44" s="1248"/>
      <c r="CX44" s="1248"/>
      <c r="CY44" s="1248"/>
      <c r="CZ44" s="1248"/>
      <c r="DA44" s="1248"/>
      <c r="DB44" s="1248"/>
      <c r="DC44" s="1247"/>
    </row>
    <row r="45" spans="2:109" ht="13.5" x14ac:dyDescent="0.15">
      <c r="B45" s="1218"/>
      <c r="AN45" s="1249"/>
      <c r="AO45" s="1248"/>
      <c r="AP45" s="1248"/>
      <c r="AQ45" s="1248"/>
      <c r="AR45" s="1248"/>
      <c r="AS45" s="1248"/>
      <c r="AT45" s="1248"/>
      <c r="AU45" s="1248"/>
      <c r="AV45" s="1248"/>
      <c r="AW45" s="1248"/>
      <c r="AX45" s="1248"/>
      <c r="AY45" s="1248"/>
      <c r="AZ45" s="1248"/>
      <c r="BA45" s="1248"/>
      <c r="BB45" s="1248"/>
      <c r="BC45" s="1248"/>
      <c r="BD45" s="1248"/>
      <c r="BE45" s="1248"/>
      <c r="BF45" s="1248"/>
      <c r="BG45" s="1248"/>
      <c r="BH45" s="1248"/>
      <c r="BI45" s="1248"/>
      <c r="BJ45" s="1248"/>
      <c r="BK45" s="1248"/>
      <c r="BL45" s="1248"/>
      <c r="BM45" s="1248"/>
      <c r="BN45" s="1248"/>
      <c r="BO45" s="1248"/>
      <c r="BP45" s="1248"/>
      <c r="BQ45" s="1248"/>
      <c r="BR45" s="1248"/>
      <c r="BS45" s="1248"/>
      <c r="BT45" s="1248"/>
      <c r="BU45" s="1248"/>
      <c r="BV45" s="1248"/>
      <c r="BW45" s="1248"/>
      <c r="BX45" s="1248"/>
      <c r="BY45" s="1248"/>
      <c r="BZ45" s="1248"/>
      <c r="CA45" s="1248"/>
      <c r="CB45" s="1248"/>
      <c r="CC45" s="1248"/>
      <c r="CD45" s="1248"/>
      <c r="CE45" s="1248"/>
      <c r="CF45" s="1248"/>
      <c r="CG45" s="1248"/>
      <c r="CH45" s="1248"/>
      <c r="CI45" s="1248"/>
      <c r="CJ45" s="1248"/>
      <c r="CK45" s="1248"/>
      <c r="CL45" s="1248"/>
      <c r="CM45" s="1248"/>
      <c r="CN45" s="1248"/>
      <c r="CO45" s="1248"/>
      <c r="CP45" s="1248"/>
      <c r="CQ45" s="1248"/>
      <c r="CR45" s="1248"/>
      <c r="CS45" s="1248"/>
      <c r="CT45" s="1248"/>
      <c r="CU45" s="1248"/>
      <c r="CV45" s="1248"/>
      <c r="CW45" s="1248"/>
      <c r="CX45" s="1248"/>
      <c r="CY45" s="1248"/>
      <c r="CZ45" s="1248"/>
      <c r="DA45" s="1248"/>
      <c r="DB45" s="1248"/>
      <c r="DC45" s="1247"/>
    </row>
    <row r="46" spans="2:109" ht="13.5" x14ac:dyDescent="0.15">
      <c r="B46" s="1218"/>
      <c r="AN46" s="1249"/>
      <c r="AO46" s="1248"/>
      <c r="AP46" s="1248"/>
      <c r="AQ46" s="1248"/>
      <c r="AR46" s="1248"/>
      <c r="AS46" s="1248"/>
      <c r="AT46" s="1248"/>
      <c r="AU46" s="1248"/>
      <c r="AV46" s="1248"/>
      <c r="AW46" s="1248"/>
      <c r="AX46" s="1248"/>
      <c r="AY46" s="1248"/>
      <c r="AZ46" s="1248"/>
      <c r="BA46" s="1248"/>
      <c r="BB46" s="1248"/>
      <c r="BC46" s="1248"/>
      <c r="BD46" s="1248"/>
      <c r="BE46" s="1248"/>
      <c r="BF46" s="1248"/>
      <c r="BG46" s="1248"/>
      <c r="BH46" s="1248"/>
      <c r="BI46" s="1248"/>
      <c r="BJ46" s="1248"/>
      <c r="BK46" s="1248"/>
      <c r="BL46" s="1248"/>
      <c r="BM46" s="1248"/>
      <c r="BN46" s="1248"/>
      <c r="BO46" s="1248"/>
      <c r="BP46" s="1248"/>
      <c r="BQ46" s="1248"/>
      <c r="BR46" s="1248"/>
      <c r="BS46" s="1248"/>
      <c r="BT46" s="1248"/>
      <c r="BU46" s="1248"/>
      <c r="BV46" s="1248"/>
      <c r="BW46" s="1248"/>
      <c r="BX46" s="1248"/>
      <c r="BY46" s="1248"/>
      <c r="BZ46" s="1248"/>
      <c r="CA46" s="1248"/>
      <c r="CB46" s="1248"/>
      <c r="CC46" s="1248"/>
      <c r="CD46" s="1248"/>
      <c r="CE46" s="1248"/>
      <c r="CF46" s="1248"/>
      <c r="CG46" s="1248"/>
      <c r="CH46" s="1248"/>
      <c r="CI46" s="1248"/>
      <c r="CJ46" s="1248"/>
      <c r="CK46" s="1248"/>
      <c r="CL46" s="1248"/>
      <c r="CM46" s="1248"/>
      <c r="CN46" s="1248"/>
      <c r="CO46" s="1248"/>
      <c r="CP46" s="1248"/>
      <c r="CQ46" s="1248"/>
      <c r="CR46" s="1248"/>
      <c r="CS46" s="1248"/>
      <c r="CT46" s="1248"/>
      <c r="CU46" s="1248"/>
      <c r="CV46" s="1248"/>
      <c r="CW46" s="1248"/>
      <c r="CX46" s="1248"/>
      <c r="CY46" s="1248"/>
      <c r="CZ46" s="1248"/>
      <c r="DA46" s="1248"/>
      <c r="DB46" s="1248"/>
      <c r="DC46" s="1247"/>
    </row>
    <row r="47" spans="2:109" ht="13.5" x14ac:dyDescent="0.15">
      <c r="B47" s="1218"/>
      <c r="AN47" s="1246"/>
      <c r="AO47" s="1245"/>
      <c r="AP47" s="1245"/>
      <c r="AQ47" s="1245"/>
      <c r="AR47" s="1245"/>
      <c r="AS47" s="1245"/>
      <c r="AT47" s="1245"/>
      <c r="AU47" s="1245"/>
      <c r="AV47" s="1245"/>
      <c r="AW47" s="1245"/>
      <c r="AX47" s="1245"/>
      <c r="AY47" s="1245"/>
      <c r="AZ47" s="1245"/>
      <c r="BA47" s="1245"/>
      <c r="BB47" s="1245"/>
      <c r="BC47" s="1245"/>
      <c r="BD47" s="1245"/>
      <c r="BE47" s="1245"/>
      <c r="BF47" s="1245"/>
      <c r="BG47" s="1245"/>
      <c r="BH47" s="1245"/>
      <c r="BI47" s="1245"/>
      <c r="BJ47" s="1245"/>
      <c r="BK47" s="1245"/>
      <c r="BL47" s="1245"/>
      <c r="BM47" s="1245"/>
      <c r="BN47" s="1245"/>
      <c r="BO47" s="1245"/>
      <c r="BP47" s="1245"/>
      <c r="BQ47" s="1245"/>
      <c r="BR47" s="1245"/>
      <c r="BS47" s="1245"/>
      <c r="BT47" s="1245"/>
      <c r="BU47" s="1245"/>
      <c r="BV47" s="1245"/>
      <c r="BW47" s="1245"/>
      <c r="BX47" s="1245"/>
      <c r="BY47" s="1245"/>
      <c r="BZ47" s="1245"/>
      <c r="CA47" s="1245"/>
      <c r="CB47" s="1245"/>
      <c r="CC47" s="1245"/>
      <c r="CD47" s="1245"/>
      <c r="CE47" s="1245"/>
      <c r="CF47" s="1245"/>
      <c r="CG47" s="1245"/>
      <c r="CH47" s="1245"/>
      <c r="CI47" s="1245"/>
      <c r="CJ47" s="1245"/>
      <c r="CK47" s="1245"/>
      <c r="CL47" s="1245"/>
      <c r="CM47" s="1245"/>
      <c r="CN47" s="1245"/>
      <c r="CO47" s="1245"/>
      <c r="CP47" s="1245"/>
      <c r="CQ47" s="1245"/>
      <c r="CR47" s="1245"/>
      <c r="CS47" s="1245"/>
      <c r="CT47" s="1245"/>
      <c r="CU47" s="1245"/>
      <c r="CV47" s="1245"/>
      <c r="CW47" s="1245"/>
      <c r="CX47" s="1245"/>
      <c r="CY47" s="1245"/>
      <c r="CZ47" s="1245"/>
      <c r="DA47" s="1245"/>
      <c r="DB47" s="1245"/>
      <c r="DC47" s="1244"/>
    </row>
    <row r="48" spans="2:109" ht="13.5" x14ac:dyDescent="0.15">
      <c r="B48" s="1218"/>
      <c r="H48" s="1231"/>
      <c r="I48" s="1231"/>
      <c r="J48" s="1231"/>
      <c r="AN48" s="1231"/>
      <c r="AO48" s="1231"/>
      <c r="AP48" s="1231"/>
      <c r="AZ48" s="1231"/>
      <c r="BA48" s="1231"/>
      <c r="BB48" s="1231"/>
      <c r="BL48" s="1231"/>
      <c r="BM48" s="1231"/>
      <c r="BN48" s="1231"/>
      <c r="BX48" s="1231"/>
      <c r="BY48" s="1231"/>
      <c r="BZ48" s="1231"/>
      <c r="CJ48" s="1231"/>
      <c r="CK48" s="1231"/>
      <c r="CL48" s="1231"/>
      <c r="CV48" s="1231"/>
      <c r="CW48" s="1231"/>
      <c r="CX48" s="1231"/>
    </row>
    <row r="49" spans="1:109" ht="13.5" x14ac:dyDescent="0.15">
      <c r="B49" s="1218"/>
      <c r="AN49" s="1217" t="s">
        <v>565</v>
      </c>
    </row>
    <row r="50" spans="1:109" ht="13.5" x14ac:dyDescent="0.15">
      <c r="B50" s="1218"/>
      <c r="G50" s="1229"/>
      <c r="H50" s="1229"/>
      <c r="I50" s="1229"/>
      <c r="J50" s="1229"/>
      <c r="K50" s="1238"/>
      <c r="L50" s="1238"/>
      <c r="M50" s="1237"/>
      <c r="N50" s="1237"/>
      <c r="AN50" s="1236"/>
      <c r="AO50" s="1235"/>
      <c r="AP50" s="1235"/>
      <c r="AQ50" s="1235"/>
      <c r="AR50" s="1235"/>
      <c r="AS50" s="1235"/>
      <c r="AT50" s="1235"/>
      <c r="AU50" s="1235"/>
      <c r="AV50" s="1235"/>
      <c r="AW50" s="1235"/>
      <c r="AX50" s="1235"/>
      <c r="AY50" s="1235"/>
      <c r="AZ50" s="1235"/>
      <c r="BA50" s="1235"/>
      <c r="BB50" s="1235"/>
      <c r="BC50" s="1235"/>
      <c r="BD50" s="1235"/>
      <c r="BE50" s="1235"/>
      <c r="BF50" s="1235"/>
      <c r="BG50" s="1235"/>
      <c r="BH50" s="1235"/>
      <c r="BI50" s="1235"/>
      <c r="BJ50" s="1235"/>
      <c r="BK50" s="1235"/>
      <c r="BL50" s="1235"/>
      <c r="BM50" s="1235"/>
      <c r="BN50" s="1235"/>
      <c r="BO50" s="1234"/>
      <c r="BP50" s="1226" t="s">
        <v>526</v>
      </c>
      <c r="BQ50" s="1226"/>
      <c r="BR50" s="1226"/>
      <c r="BS50" s="1226"/>
      <c r="BT50" s="1226"/>
      <c r="BU50" s="1226"/>
      <c r="BV50" s="1226"/>
      <c r="BW50" s="1226"/>
      <c r="BX50" s="1226" t="s">
        <v>527</v>
      </c>
      <c r="BY50" s="1226"/>
      <c r="BZ50" s="1226"/>
      <c r="CA50" s="1226"/>
      <c r="CB50" s="1226"/>
      <c r="CC50" s="1226"/>
      <c r="CD50" s="1226"/>
      <c r="CE50" s="1226"/>
      <c r="CF50" s="1226" t="s">
        <v>528</v>
      </c>
      <c r="CG50" s="1226"/>
      <c r="CH50" s="1226"/>
      <c r="CI50" s="1226"/>
      <c r="CJ50" s="1226"/>
      <c r="CK50" s="1226"/>
      <c r="CL50" s="1226"/>
      <c r="CM50" s="1226"/>
      <c r="CN50" s="1226" t="s">
        <v>529</v>
      </c>
      <c r="CO50" s="1226"/>
      <c r="CP50" s="1226"/>
      <c r="CQ50" s="1226"/>
      <c r="CR50" s="1226"/>
      <c r="CS50" s="1226"/>
      <c r="CT50" s="1226"/>
      <c r="CU50" s="1226"/>
      <c r="CV50" s="1226" t="s">
        <v>530</v>
      </c>
      <c r="CW50" s="1226"/>
      <c r="CX50" s="1226"/>
      <c r="CY50" s="1226"/>
      <c r="CZ50" s="1226"/>
      <c r="DA50" s="1226"/>
      <c r="DB50" s="1226"/>
      <c r="DC50" s="1226"/>
    </row>
    <row r="51" spans="1:109" ht="13.5" customHeight="1" x14ac:dyDescent="0.15">
      <c r="B51" s="1218"/>
      <c r="G51" s="1233"/>
      <c r="H51" s="1233"/>
      <c r="I51" s="1266"/>
      <c r="J51" s="1266"/>
      <c r="K51" s="1232"/>
      <c r="L51" s="1232"/>
      <c r="M51" s="1232"/>
      <c r="N51" s="1232"/>
      <c r="AM51" s="1231"/>
      <c r="AN51" s="1225" t="s">
        <v>564</v>
      </c>
      <c r="AO51" s="1225"/>
      <c r="AP51" s="1225"/>
      <c r="AQ51" s="1225"/>
      <c r="AR51" s="1225"/>
      <c r="AS51" s="1225"/>
      <c r="AT51" s="1225"/>
      <c r="AU51" s="1225"/>
      <c r="AV51" s="1225"/>
      <c r="AW51" s="1225"/>
      <c r="AX51" s="1225"/>
      <c r="AY51" s="1225"/>
      <c r="AZ51" s="1225"/>
      <c r="BA51" s="1225"/>
      <c r="BB51" s="1225" t="s">
        <v>562</v>
      </c>
      <c r="BC51" s="1225"/>
      <c r="BD51" s="1225"/>
      <c r="BE51" s="1225"/>
      <c r="BF51" s="1225"/>
      <c r="BG51" s="1225"/>
      <c r="BH51" s="1225"/>
      <c r="BI51" s="1225"/>
      <c r="BJ51" s="1225"/>
      <c r="BK51" s="1225"/>
      <c r="BL51" s="1225"/>
      <c r="BM51" s="1225"/>
      <c r="BN51" s="1225"/>
      <c r="BO51" s="1225"/>
      <c r="BP51" s="1224"/>
      <c r="BQ51" s="1224"/>
      <c r="BR51" s="1224"/>
      <c r="BS51" s="1224"/>
      <c r="BT51" s="1224"/>
      <c r="BU51" s="1224"/>
      <c r="BV51" s="1224"/>
      <c r="BW51" s="1224"/>
      <c r="BX51" s="1224"/>
      <c r="BY51" s="1224"/>
      <c r="BZ51" s="1224"/>
      <c r="CA51" s="1224"/>
      <c r="CB51" s="1224"/>
      <c r="CC51" s="1224"/>
      <c r="CD51" s="1224"/>
      <c r="CE51" s="1224"/>
      <c r="CF51" s="1224"/>
      <c r="CG51" s="1224"/>
      <c r="CH51" s="1224"/>
      <c r="CI51" s="1224"/>
      <c r="CJ51" s="1224"/>
      <c r="CK51" s="1224"/>
      <c r="CL51" s="1224"/>
      <c r="CM51" s="1224"/>
      <c r="CN51" s="1224"/>
      <c r="CO51" s="1224"/>
      <c r="CP51" s="1224"/>
      <c r="CQ51" s="1224"/>
      <c r="CR51" s="1224"/>
      <c r="CS51" s="1224"/>
      <c r="CT51" s="1224"/>
      <c r="CU51" s="1224"/>
      <c r="CV51" s="1224"/>
      <c r="CW51" s="1224"/>
      <c r="CX51" s="1224"/>
      <c r="CY51" s="1224"/>
      <c r="CZ51" s="1224"/>
      <c r="DA51" s="1224"/>
      <c r="DB51" s="1224"/>
      <c r="DC51" s="1224"/>
    </row>
    <row r="52" spans="1:109" ht="13.5" x14ac:dyDescent="0.15">
      <c r="B52" s="1218"/>
      <c r="G52" s="1233"/>
      <c r="H52" s="1233"/>
      <c r="I52" s="1266"/>
      <c r="J52" s="1266"/>
      <c r="K52" s="1232"/>
      <c r="L52" s="1232"/>
      <c r="M52" s="1232"/>
      <c r="N52" s="1232"/>
      <c r="AM52" s="1231"/>
      <c r="AN52" s="1225"/>
      <c r="AO52" s="1225"/>
      <c r="AP52" s="1225"/>
      <c r="AQ52" s="1225"/>
      <c r="AR52" s="1225"/>
      <c r="AS52" s="1225"/>
      <c r="AT52" s="1225"/>
      <c r="AU52" s="1225"/>
      <c r="AV52" s="1225"/>
      <c r="AW52" s="1225"/>
      <c r="AX52" s="1225"/>
      <c r="AY52" s="1225"/>
      <c r="AZ52" s="1225"/>
      <c r="BA52" s="1225"/>
      <c r="BB52" s="1225"/>
      <c r="BC52" s="1225"/>
      <c r="BD52" s="1225"/>
      <c r="BE52" s="1225"/>
      <c r="BF52" s="1225"/>
      <c r="BG52" s="1225"/>
      <c r="BH52" s="1225"/>
      <c r="BI52" s="1225"/>
      <c r="BJ52" s="1225"/>
      <c r="BK52" s="1225"/>
      <c r="BL52" s="1225"/>
      <c r="BM52" s="1225"/>
      <c r="BN52" s="1225"/>
      <c r="BO52" s="1225"/>
      <c r="BP52" s="1224"/>
      <c r="BQ52" s="1224"/>
      <c r="BR52" s="1224"/>
      <c r="BS52" s="1224"/>
      <c r="BT52" s="1224"/>
      <c r="BU52" s="1224"/>
      <c r="BV52" s="1224"/>
      <c r="BW52" s="1224"/>
      <c r="BX52" s="1224"/>
      <c r="BY52" s="1224"/>
      <c r="BZ52" s="1224"/>
      <c r="CA52" s="1224"/>
      <c r="CB52" s="1224"/>
      <c r="CC52" s="1224"/>
      <c r="CD52" s="1224"/>
      <c r="CE52" s="1224"/>
      <c r="CF52" s="1224"/>
      <c r="CG52" s="1224"/>
      <c r="CH52" s="1224"/>
      <c r="CI52" s="1224"/>
      <c r="CJ52" s="1224"/>
      <c r="CK52" s="1224"/>
      <c r="CL52" s="1224"/>
      <c r="CM52" s="1224"/>
      <c r="CN52" s="1224"/>
      <c r="CO52" s="1224"/>
      <c r="CP52" s="1224"/>
      <c r="CQ52" s="1224"/>
      <c r="CR52" s="1224"/>
      <c r="CS52" s="1224"/>
      <c r="CT52" s="1224"/>
      <c r="CU52" s="1224"/>
      <c r="CV52" s="1224"/>
      <c r="CW52" s="1224"/>
      <c r="CX52" s="1224"/>
      <c r="CY52" s="1224"/>
      <c r="CZ52" s="1224"/>
      <c r="DA52" s="1224"/>
      <c r="DB52" s="1224"/>
      <c r="DC52" s="1224"/>
    </row>
    <row r="53" spans="1:109" ht="13.5" x14ac:dyDescent="0.15">
      <c r="A53" s="1253"/>
      <c r="B53" s="1218"/>
      <c r="G53" s="1233"/>
      <c r="H53" s="1233"/>
      <c r="I53" s="1229"/>
      <c r="J53" s="1229"/>
      <c r="K53" s="1232"/>
      <c r="L53" s="1232"/>
      <c r="M53" s="1232"/>
      <c r="N53" s="1232"/>
      <c r="AM53" s="1231"/>
      <c r="AN53" s="1225"/>
      <c r="AO53" s="1225"/>
      <c r="AP53" s="1225"/>
      <c r="AQ53" s="1225"/>
      <c r="AR53" s="1225"/>
      <c r="AS53" s="1225"/>
      <c r="AT53" s="1225"/>
      <c r="AU53" s="1225"/>
      <c r="AV53" s="1225"/>
      <c r="AW53" s="1225"/>
      <c r="AX53" s="1225"/>
      <c r="AY53" s="1225"/>
      <c r="AZ53" s="1225"/>
      <c r="BA53" s="1225"/>
      <c r="BB53" s="1225" t="s">
        <v>569</v>
      </c>
      <c r="BC53" s="1225"/>
      <c r="BD53" s="1225"/>
      <c r="BE53" s="1225"/>
      <c r="BF53" s="1225"/>
      <c r="BG53" s="1225"/>
      <c r="BH53" s="1225"/>
      <c r="BI53" s="1225"/>
      <c r="BJ53" s="1225"/>
      <c r="BK53" s="1225"/>
      <c r="BL53" s="1225"/>
      <c r="BM53" s="1225"/>
      <c r="BN53" s="1225"/>
      <c r="BO53" s="1225"/>
      <c r="BP53" s="1224">
        <v>63.2</v>
      </c>
      <c r="BQ53" s="1224"/>
      <c r="BR53" s="1224"/>
      <c r="BS53" s="1224"/>
      <c r="BT53" s="1224"/>
      <c r="BU53" s="1224"/>
      <c r="BV53" s="1224"/>
      <c r="BW53" s="1224"/>
      <c r="BX53" s="1224">
        <v>64.7</v>
      </c>
      <c r="BY53" s="1224"/>
      <c r="BZ53" s="1224"/>
      <c r="CA53" s="1224"/>
      <c r="CB53" s="1224"/>
      <c r="CC53" s="1224"/>
      <c r="CD53" s="1224"/>
      <c r="CE53" s="1224"/>
      <c r="CF53" s="1224">
        <v>66.400000000000006</v>
      </c>
      <c r="CG53" s="1224"/>
      <c r="CH53" s="1224"/>
      <c r="CI53" s="1224"/>
      <c r="CJ53" s="1224"/>
      <c r="CK53" s="1224"/>
      <c r="CL53" s="1224"/>
      <c r="CM53" s="1224"/>
      <c r="CN53" s="1224">
        <v>68.099999999999994</v>
      </c>
      <c r="CO53" s="1224"/>
      <c r="CP53" s="1224"/>
      <c r="CQ53" s="1224"/>
      <c r="CR53" s="1224"/>
      <c r="CS53" s="1224"/>
      <c r="CT53" s="1224"/>
      <c r="CU53" s="1224"/>
      <c r="CV53" s="1224">
        <v>70.2</v>
      </c>
      <c r="CW53" s="1224"/>
      <c r="CX53" s="1224"/>
      <c r="CY53" s="1224"/>
      <c r="CZ53" s="1224"/>
      <c r="DA53" s="1224"/>
      <c r="DB53" s="1224"/>
      <c r="DC53" s="1224"/>
    </row>
    <row r="54" spans="1:109" ht="13.5" x14ac:dyDescent="0.15">
      <c r="A54" s="1253"/>
      <c r="B54" s="1218"/>
      <c r="G54" s="1233"/>
      <c r="H54" s="1233"/>
      <c r="I54" s="1229"/>
      <c r="J54" s="1229"/>
      <c r="K54" s="1232"/>
      <c r="L54" s="1232"/>
      <c r="M54" s="1232"/>
      <c r="N54" s="1232"/>
      <c r="AM54" s="1231"/>
      <c r="AN54" s="1225"/>
      <c r="AO54" s="1225"/>
      <c r="AP54" s="1225"/>
      <c r="AQ54" s="1225"/>
      <c r="AR54" s="1225"/>
      <c r="AS54" s="1225"/>
      <c r="AT54" s="1225"/>
      <c r="AU54" s="1225"/>
      <c r="AV54" s="1225"/>
      <c r="AW54" s="1225"/>
      <c r="AX54" s="1225"/>
      <c r="AY54" s="1225"/>
      <c r="AZ54" s="1225"/>
      <c r="BA54" s="1225"/>
      <c r="BB54" s="1225"/>
      <c r="BC54" s="1225"/>
      <c r="BD54" s="1225"/>
      <c r="BE54" s="1225"/>
      <c r="BF54" s="1225"/>
      <c r="BG54" s="1225"/>
      <c r="BH54" s="1225"/>
      <c r="BI54" s="1225"/>
      <c r="BJ54" s="1225"/>
      <c r="BK54" s="1225"/>
      <c r="BL54" s="1225"/>
      <c r="BM54" s="1225"/>
      <c r="BN54" s="1225"/>
      <c r="BO54" s="1225"/>
      <c r="BP54" s="1224"/>
      <c r="BQ54" s="1224"/>
      <c r="BR54" s="1224"/>
      <c r="BS54" s="1224"/>
      <c r="BT54" s="1224"/>
      <c r="BU54" s="1224"/>
      <c r="BV54" s="1224"/>
      <c r="BW54" s="1224"/>
      <c r="BX54" s="1224"/>
      <c r="BY54" s="1224"/>
      <c r="BZ54" s="1224"/>
      <c r="CA54" s="1224"/>
      <c r="CB54" s="1224"/>
      <c r="CC54" s="1224"/>
      <c r="CD54" s="1224"/>
      <c r="CE54" s="1224"/>
      <c r="CF54" s="1224"/>
      <c r="CG54" s="1224"/>
      <c r="CH54" s="1224"/>
      <c r="CI54" s="1224"/>
      <c r="CJ54" s="1224"/>
      <c r="CK54" s="1224"/>
      <c r="CL54" s="1224"/>
      <c r="CM54" s="1224"/>
      <c r="CN54" s="1224"/>
      <c r="CO54" s="1224"/>
      <c r="CP54" s="1224"/>
      <c r="CQ54" s="1224"/>
      <c r="CR54" s="1224"/>
      <c r="CS54" s="1224"/>
      <c r="CT54" s="1224"/>
      <c r="CU54" s="1224"/>
      <c r="CV54" s="1224"/>
      <c r="CW54" s="1224"/>
      <c r="CX54" s="1224"/>
      <c r="CY54" s="1224"/>
      <c r="CZ54" s="1224"/>
      <c r="DA54" s="1224"/>
      <c r="DB54" s="1224"/>
      <c r="DC54" s="1224"/>
    </row>
    <row r="55" spans="1:109" ht="13.5" x14ac:dyDescent="0.15">
      <c r="A55" s="1253"/>
      <c r="B55" s="1218"/>
      <c r="G55" s="1229"/>
      <c r="H55" s="1229"/>
      <c r="I55" s="1229"/>
      <c r="J55" s="1229"/>
      <c r="K55" s="1232"/>
      <c r="L55" s="1232"/>
      <c r="M55" s="1232"/>
      <c r="N55" s="1232"/>
      <c r="AN55" s="1226" t="s">
        <v>563</v>
      </c>
      <c r="AO55" s="1226"/>
      <c r="AP55" s="1226"/>
      <c r="AQ55" s="1226"/>
      <c r="AR55" s="1226"/>
      <c r="AS55" s="1226"/>
      <c r="AT55" s="1226"/>
      <c r="AU55" s="1226"/>
      <c r="AV55" s="1226"/>
      <c r="AW55" s="1226"/>
      <c r="AX55" s="1226"/>
      <c r="AY55" s="1226"/>
      <c r="AZ55" s="1226"/>
      <c r="BA55" s="1226"/>
      <c r="BB55" s="1225" t="s">
        <v>562</v>
      </c>
      <c r="BC55" s="1225"/>
      <c r="BD55" s="1225"/>
      <c r="BE55" s="1225"/>
      <c r="BF55" s="1225"/>
      <c r="BG55" s="1225"/>
      <c r="BH55" s="1225"/>
      <c r="BI55" s="1225"/>
      <c r="BJ55" s="1225"/>
      <c r="BK55" s="1225"/>
      <c r="BL55" s="1225"/>
      <c r="BM55" s="1225"/>
      <c r="BN55" s="1225"/>
      <c r="BO55" s="1225"/>
      <c r="BP55" s="1224">
        <v>0</v>
      </c>
      <c r="BQ55" s="1224"/>
      <c r="BR55" s="1224"/>
      <c r="BS55" s="1224"/>
      <c r="BT55" s="1224"/>
      <c r="BU55" s="1224"/>
      <c r="BV55" s="1224"/>
      <c r="BW55" s="1224"/>
      <c r="BX55" s="1224">
        <v>0</v>
      </c>
      <c r="BY55" s="1224"/>
      <c r="BZ55" s="1224"/>
      <c r="CA55" s="1224"/>
      <c r="CB55" s="1224"/>
      <c r="CC55" s="1224"/>
      <c r="CD55" s="1224"/>
      <c r="CE55" s="1224"/>
      <c r="CF55" s="1224">
        <v>0</v>
      </c>
      <c r="CG55" s="1224"/>
      <c r="CH55" s="1224"/>
      <c r="CI55" s="1224"/>
      <c r="CJ55" s="1224"/>
      <c r="CK55" s="1224"/>
      <c r="CL55" s="1224"/>
      <c r="CM55" s="1224"/>
      <c r="CN55" s="1224">
        <v>0</v>
      </c>
      <c r="CO55" s="1224"/>
      <c r="CP55" s="1224"/>
      <c r="CQ55" s="1224"/>
      <c r="CR55" s="1224"/>
      <c r="CS55" s="1224"/>
      <c r="CT55" s="1224"/>
      <c r="CU55" s="1224"/>
      <c r="CV55" s="1224">
        <v>0</v>
      </c>
      <c r="CW55" s="1224"/>
      <c r="CX55" s="1224"/>
      <c r="CY55" s="1224"/>
      <c r="CZ55" s="1224"/>
      <c r="DA55" s="1224"/>
      <c r="DB55" s="1224"/>
      <c r="DC55" s="1224"/>
    </row>
    <row r="56" spans="1:109" ht="13.5" x14ac:dyDescent="0.15">
      <c r="A56" s="1253"/>
      <c r="B56" s="1218"/>
      <c r="G56" s="1229"/>
      <c r="H56" s="1229"/>
      <c r="I56" s="1229"/>
      <c r="J56" s="1229"/>
      <c r="K56" s="1232"/>
      <c r="L56" s="1232"/>
      <c r="M56" s="1232"/>
      <c r="N56" s="1232"/>
      <c r="AN56" s="1226"/>
      <c r="AO56" s="1226"/>
      <c r="AP56" s="1226"/>
      <c r="AQ56" s="1226"/>
      <c r="AR56" s="1226"/>
      <c r="AS56" s="1226"/>
      <c r="AT56" s="1226"/>
      <c r="AU56" s="1226"/>
      <c r="AV56" s="1226"/>
      <c r="AW56" s="1226"/>
      <c r="AX56" s="1226"/>
      <c r="AY56" s="1226"/>
      <c r="AZ56" s="1226"/>
      <c r="BA56" s="1226"/>
      <c r="BB56" s="1225"/>
      <c r="BC56" s="1225"/>
      <c r="BD56" s="1225"/>
      <c r="BE56" s="1225"/>
      <c r="BF56" s="1225"/>
      <c r="BG56" s="1225"/>
      <c r="BH56" s="1225"/>
      <c r="BI56" s="1225"/>
      <c r="BJ56" s="1225"/>
      <c r="BK56" s="1225"/>
      <c r="BL56" s="1225"/>
      <c r="BM56" s="1225"/>
      <c r="BN56" s="1225"/>
      <c r="BO56" s="1225"/>
      <c r="BP56" s="1224"/>
      <c r="BQ56" s="1224"/>
      <c r="BR56" s="1224"/>
      <c r="BS56" s="1224"/>
      <c r="BT56" s="1224"/>
      <c r="BU56" s="1224"/>
      <c r="BV56" s="1224"/>
      <c r="BW56" s="1224"/>
      <c r="BX56" s="1224"/>
      <c r="BY56" s="1224"/>
      <c r="BZ56" s="1224"/>
      <c r="CA56" s="1224"/>
      <c r="CB56" s="1224"/>
      <c r="CC56" s="1224"/>
      <c r="CD56" s="1224"/>
      <c r="CE56" s="1224"/>
      <c r="CF56" s="1224"/>
      <c r="CG56" s="1224"/>
      <c r="CH56" s="1224"/>
      <c r="CI56" s="1224"/>
      <c r="CJ56" s="1224"/>
      <c r="CK56" s="1224"/>
      <c r="CL56" s="1224"/>
      <c r="CM56" s="1224"/>
      <c r="CN56" s="1224"/>
      <c r="CO56" s="1224"/>
      <c r="CP56" s="1224"/>
      <c r="CQ56" s="1224"/>
      <c r="CR56" s="1224"/>
      <c r="CS56" s="1224"/>
      <c r="CT56" s="1224"/>
      <c r="CU56" s="1224"/>
      <c r="CV56" s="1224"/>
      <c r="CW56" s="1224"/>
      <c r="CX56" s="1224"/>
      <c r="CY56" s="1224"/>
      <c r="CZ56" s="1224"/>
      <c r="DA56" s="1224"/>
      <c r="DB56" s="1224"/>
      <c r="DC56" s="1224"/>
    </row>
    <row r="57" spans="1:109" s="1253" customFormat="1" ht="13.5" x14ac:dyDescent="0.15">
      <c r="B57" s="1259"/>
      <c r="G57" s="1229"/>
      <c r="H57" s="1229"/>
      <c r="I57" s="1228"/>
      <c r="J57" s="1228"/>
      <c r="K57" s="1232"/>
      <c r="L57" s="1232"/>
      <c r="M57" s="1232"/>
      <c r="N57" s="1232"/>
      <c r="AM57" s="1217"/>
      <c r="AN57" s="1226"/>
      <c r="AO57" s="1226"/>
      <c r="AP57" s="1226"/>
      <c r="AQ57" s="1226"/>
      <c r="AR57" s="1226"/>
      <c r="AS57" s="1226"/>
      <c r="AT57" s="1226"/>
      <c r="AU57" s="1226"/>
      <c r="AV57" s="1226"/>
      <c r="AW57" s="1226"/>
      <c r="AX57" s="1226"/>
      <c r="AY57" s="1226"/>
      <c r="AZ57" s="1226"/>
      <c r="BA57" s="1226"/>
      <c r="BB57" s="1225" t="s">
        <v>569</v>
      </c>
      <c r="BC57" s="1225"/>
      <c r="BD57" s="1225"/>
      <c r="BE57" s="1225"/>
      <c r="BF57" s="1225"/>
      <c r="BG57" s="1225"/>
      <c r="BH57" s="1225"/>
      <c r="BI57" s="1225"/>
      <c r="BJ57" s="1225"/>
      <c r="BK57" s="1225"/>
      <c r="BL57" s="1225"/>
      <c r="BM57" s="1225"/>
      <c r="BN57" s="1225"/>
      <c r="BO57" s="1225"/>
      <c r="BP57" s="1224">
        <v>60.2</v>
      </c>
      <c r="BQ57" s="1224"/>
      <c r="BR57" s="1224"/>
      <c r="BS57" s="1224"/>
      <c r="BT57" s="1224"/>
      <c r="BU57" s="1224"/>
      <c r="BV57" s="1224"/>
      <c r="BW57" s="1224"/>
      <c r="BX57" s="1224">
        <v>61</v>
      </c>
      <c r="BY57" s="1224"/>
      <c r="BZ57" s="1224"/>
      <c r="CA57" s="1224"/>
      <c r="CB57" s="1224"/>
      <c r="CC57" s="1224"/>
      <c r="CD57" s="1224"/>
      <c r="CE57" s="1224"/>
      <c r="CF57" s="1224">
        <v>62.2</v>
      </c>
      <c r="CG57" s="1224"/>
      <c r="CH57" s="1224"/>
      <c r="CI57" s="1224"/>
      <c r="CJ57" s="1224"/>
      <c r="CK57" s="1224"/>
      <c r="CL57" s="1224"/>
      <c r="CM57" s="1224"/>
      <c r="CN57" s="1224">
        <v>63.6</v>
      </c>
      <c r="CO57" s="1224"/>
      <c r="CP57" s="1224"/>
      <c r="CQ57" s="1224"/>
      <c r="CR57" s="1224"/>
      <c r="CS57" s="1224"/>
      <c r="CT57" s="1224"/>
      <c r="CU57" s="1224"/>
      <c r="CV57" s="1224">
        <v>65.900000000000006</v>
      </c>
      <c r="CW57" s="1224"/>
      <c r="CX57" s="1224"/>
      <c r="CY57" s="1224"/>
      <c r="CZ57" s="1224"/>
      <c r="DA57" s="1224"/>
      <c r="DB57" s="1224"/>
      <c r="DC57" s="1224"/>
      <c r="DD57" s="1264"/>
      <c r="DE57" s="1259"/>
    </row>
    <row r="58" spans="1:109" s="1253" customFormat="1" ht="13.5" x14ac:dyDescent="0.15">
      <c r="A58" s="1217"/>
      <c r="B58" s="1259"/>
      <c r="G58" s="1229"/>
      <c r="H58" s="1229"/>
      <c r="I58" s="1228"/>
      <c r="J58" s="1228"/>
      <c r="K58" s="1232"/>
      <c r="L58" s="1232"/>
      <c r="M58" s="1232"/>
      <c r="N58" s="1232"/>
      <c r="AM58" s="1217"/>
      <c r="AN58" s="1226"/>
      <c r="AO58" s="1226"/>
      <c r="AP58" s="1226"/>
      <c r="AQ58" s="1226"/>
      <c r="AR58" s="1226"/>
      <c r="AS58" s="1226"/>
      <c r="AT58" s="1226"/>
      <c r="AU58" s="1226"/>
      <c r="AV58" s="1226"/>
      <c r="AW58" s="1226"/>
      <c r="AX58" s="1226"/>
      <c r="AY58" s="1226"/>
      <c r="AZ58" s="1226"/>
      <c r="BA58" s="1226"/>
      <c r="BB58" s="1225"/>
      <c r="BC58" s="1225"/>
      <c r="BD58" s="1225"/>
      <c r="BE58" s="1225"/>
      <c r="BF58" s="1225"/>
      <c r="BG58" s="1225"/>
      <c r="BH58" s="1225"/>
      <c r="BI58" s="1225"/>
      <c r="BJ58" s="1225"/>
      <c r="BK58" s="1225"/>
      <c r="BL58" s="1225"/>
      <c r="BM58" s="1225"/>
      <c r="BN58" s="1225"/>
      <c r="BO58" s="1225"/>
      <c r="BP58" s="1224"/>
      <c r="BQ58" s="1224"/>
      <c r="BR58" s="1224"/>
      <c r="BS58" s="1224"/>
      <c r="BT58" s="1224"/>
      <c r="BU58" s="1224"/>
      <c r="BV58" s="1224"/>
      <c r="BW58" s="1224"/>
      <c r="BX58" s="1224"/>
      <c r="BY58" s="1224"/>
      <c r="BZ58" s="1224"/>
      <c r="CA58" s="1224"/>
      <c r="CB58" s="1224"/>
      <c r="CC58" s="1224"/>
      <c r="CD58" s="1224"/>
      <c r="CE58" s="1224"/>
      <c r="CF58" s="1224"/>
      <c r="CG58" s="1224"/>
      <c r="CH58" s="1224"/>
      <c r="CI58" s="1224"/>
      <c r="CJ58" s="1224"/>
      <c r="CK58" s="1224"/>
      <c r="CL58" s="1224"/>
      <c r="CM58" s="1224"/>
      <c r="CN58" s="1224"/>
      <c r="CO58" s="1224"/>
      <c r="CP58" s="1224"/>
      <c r="CQ58" s="1224"/>
      <c r="CR58" s="1224"/>
      <c r="CS58" s="1224"/>
      <c r="CT58" s="1224"/>
      <c r="CU58" s="1224"/>
      <c r="CV58" s="1224"/>
      <c r="CW58" s="1224"/>
      <c r="CX58" s="1224"/>
      <c r="CY58" s="1224"/>
      <c r="CZ58" s="1224"/>
      <c r="DA58" s="1224"/>
      <c r="DB58" s="1224"/>
      <c r="DC58" s="1224"/>
      <c r="DD58" s="1264"/>
      <c r="DE58" s="1259"/>
    </row>
    <row r="59" spans="1:109" s="1253" customFormat="1" ht="13.5" x14ac:dyDescent="0.15">
      <c r="A59" s="1217"/>
      <c r="B59" s="1259"/>
      <c r="K59" s="1265"/>
      <c r="L59" s="1265"/>
      <c r="M59" s="1265"/>
      <c r="N59" s="1265"/>
      <c r="AQ59" s="1265"/>
      <c r="AR59" s="1265"/>
      <c r="AS59" s="1265"/>
      <c r="AT59" s="1265"/>
      <c r="BC59" s="1265"/>
      <c r="BD59" s="1265"/>
      <c r="BE59" s="1265"/>
      <c r="BF59" s="1265"/>
      <c r="BO59" s="1265"/>
      <c r="BP59" s="1265"/>
      <c r="BQ59" s="1265"/>
      <c r="BR59" s="1265"/>
      <c r="CA59" s="1265"/>
      <c r="CB59" s="1265"/>
      <c r="CC59" s="1265"/>
      <c r="CD59" s="1265"/>
      <c r="CM59" s="1265"/>
      <c r="CN59" s="1265"/>
      <c r="CO59" s="1265"/>
      <c r="CP59" s="1265"/>
      <c r="CY59" s="1265"/>
      <c r="CZ59" s="1265"/>
      <c r="DA59" s="1265"/>
      <c r="DB59" s="1265"/>
      <c r="DC59" s="1265"/>
      <c r="DD59" s="1264"/>
      <c r="DE59" s="1259"/>
    </row>
    <row r="60" spans="1:109" s="1253" customFormat="1" ht="13.5" x14ac:dyDescent="0.15">
      <c r="A60" s="1217"/>
      <c r="B60" s="1259"/>
      <c r="K60" s="1265"/>
      <c r="L60" s="1265"/>
      <c r="M60" s="1265"/>
      <c r="N60" s="1265"/>
      <c r="AQ60" s="1265"/>
      <c r="AR60" s="1265"/>
      <c r="AS60" s="1265"/>
      <c r="AT60" s="1265"/>
      <c r="BC60" s="1265"/>
      <c r="BD60" s="1265"/>
      <c r="BE60" s="1265"/>
      <c r="BF60" s="1265"/>
      <c r="BO60" s="1265"/>
      <c r="BP60" s="1265"/>
      <c r="BQ60" s="1265"/>
      <c r="BR60" s="1265"/>
      <c r="CA60" s="1265"/>
      <c r="CB60" s="1265"/>
      <c r="CC60" s="1265"/>
      <c r="CD60" s="1265"/>
      <c r="CM60" s="1265"/>
      <c r="CN60" s="1265"/>
      <c r="CO60" s="1265"/>
      <c r="CP60" s="1265"/>
      <c r="CY60" s="1265"/>
      <c r="CZ60" s="1265"/>
      <c r="DA60" s="1265"/>
      <c r="DB60" s="1265"/>
      <c r="DC60" s="1265"/>
      <c r="DD60" s="1264"/>
      <c r="DE60" s="1259"/>
    </row>
    <row r="61" spans="1:109" s="1253" customFormat="1" ht="13.5" x14ac:dyDescent="0.15">
      <c r="A61" s="1217"/>
      <c r="B61" s="1263"/>
      <c r="C61" s="1262"/>
      <c r="D61" s="1262"/>
      <c r="E61" s="1262"/>
      <c r="F61" s="1262"/>
      <c r="G61" s="1262"/>
      <c r="H61" s="1262"/>
      <c r="I61" s="1262"/>
      <c r="J61" s="1262"/>
      <c r="K61" s="1262"/>
      <c r="L61" s="1262"/>
      <c r="M61" s="1261"/>
      <c r="N61" s="1261"/>
      <c r="O61" s="1262"/>
      <c r="P61" s="1262"/>
      <c r="Q61" s="1262"/>
      <c r="R61" s="1262"/>
      <c r="S61" s="1262"/>
      <c r="T61" s="1262"/>
      <c r="U61" s="1262"/>
      <c r="V61" s="1262"/>
      <c r="W61" s="1262"/>
      <c r="X61" s="1262"/>
      <c r="Y61" s="1262"/>
      <c r="Z61" s="1262"/>
      <c r="AA61" s="1262"/>
      <c r="AB61" s="1262"/>
      <c r="AC61" s="1262"/>
      <c r="AD61" s="1262"/>
      <c r="AE61" s="1262"/>
      <c r="AF61" s="1262"/>
      <c r="AG61" s="1262"/>
      <c r="AH61" s="1262"/>
      <c r="AI61" s="1262"/>
      <c r="AJ61" s="1262"/>
      <c r="AK61" s="1262"/>
      <c r="AL61" s="1262"/>
      <c r="AM61" s="1262"/>
      <c r="AN61" s="1262"/>
      <c r="AO61" s="1262"/>
      <c r="AP61" s="1262"/>
      <c r="AQ61" s="1262"/>
      <c r="AR61" s="1262"/>
      <c r="AS61" s="1261"/>
      <c r="AT61" s="1261"/>
      <c r="AU61" s="1262"/>
      <c r="AV61" s="1262"/>
      <c r="AW61" s="1262"/>
      <c r="AX61" s="1262"/>
      <c r="AY61" s="1262"/>
      <c r="AZ61" s="1262"/>
      <c r="BA61" s="1262"/>
      <c r="BB61" s="1262"/>
      <c r="BC61" s="1262"/>
      <c r="BD61" s="1262"/>
      <c r="BE61" s="1261"/>
      <c r="BF61" s="1261"/>
      <c r="BG61" s="1262"/>
      <c r="BH61" s="1262"/>
      <c r="BI61" s="1262"/>
      <c r="BJ61" s="1262"/>
      <c r="BK61" s="1262"/>
      <c r="BL61" s="1262"/>
      <c r="BM61" s="1262"/>
      <c r="BN61" s="1262"/>
      <c r="BO61" s="1262"/>
      <c r="BP61" s="1262"/>
      <c r="BQ61" s="1261"/>
      <c r="BR61" s="1261"/>
      <c r="BS61" s="1262"/>
      <c r="BT61" s="1262"/>
      <c r="BU61" s="1262"/>
      <c r="BV61" s="1262"/>
      <c r="BW61" s="1262"/>
      <c r="BX61" s="1262"/>
      <c r="BY61" s="1262"/>
      <c r="BZ61" s="1262"/>
      <c r="CA61" s="1262"/>
      <c r="CB61" s="1262"/>
      <c r="CC61" s="1261"/>
      <c r="CD61" s="1261"/>
      <c r="CE61" s="1262"/>
      <c r="CF61" s="1262"/>
      <c r="CG61" s="1262"/>
      <c r="CH61" s="1262"/>
      <c r="CI61" s="1262"/>
      <c r="CJ61" s="1262"/>
      <c r="CK61" s="1262"/>
      <c r="CL61" s="1262"/>
      <c r="CM61" s="1262"/>
      <c r="CN61" s="1262"/>
      <c r="CO61" s="1261"/>
      <c r="CP61" s="1261"/>
      <c r="CQ61" s="1262"/>
      <c r="CR61" s="1262"/>
      <c r="CS61" s="1262"/>
      <c r="CT61" s="1262"/>
      <c r="CU61" s="1262"/>
      <c r="CV61" s="1262"/>
      <c r="CW61" s="1262"/>
      <c r="CX61" s="1262"/>
      <c r="CY61" s="1262"/>
      <c r="CZ61" s="1262"/>
      <c r="DA61" s="1261"/>
      <c r="DB61" s="1261"/>
      <c r="DC61" s="1261"/>
      <c r="DD61" s="1260"/>
      <c r="DE61" s="1259"/>
    </row>
    <row r="62" spans="1:109" ht="13.5" x14ac:dyDescent="0.15">
      <c r="B62" s="1258"/>
      <c r="C62" s="1258"/>
      <c r="D62" s="1258"/>
      <c r="E62" s="1258"/>
      <c r="F62" s="1258"/>
      <c r="G62" s="1258"/>
      <c r="H62" s="1258"/>
      <c r="I62" s="1258"/>
      <c r="J62" s="1258"/>
      <c r="K62" s="1258"/>
      <c r="L62" s="1258"/>
      <c r="M62" s="1258"/>
      <c r="N62" s="1258"/>
      <c r="O62" s="1258"/>
      <c r="P62" s="1258"/>
      <c r="Q62" s="1258"/>
      <c r="R62" s="1258"/>
      <c r="S62" s="1258"/>
      <c r="T62" s="1258"/>
      <c r="U62" s="1258"/>
      <c r="V62" s="1258"/>
      <c r="W62" s="1258"/>
      <c r="X62" s="1258"/>
      <c r="Y62" s="1258"/>
      <c r="Z62" s="1258"/>
      <c r="AA62" s="1258"/>
      <c r="AB62" s="1258"/>
      <c r="AC62" s="1258"/>
      <c r="AD62" s="1258"/>
      <c r="AE62" s="1258"/>
      <c r="AF62" s="1258"/>
      <c r="AG62" s="1258"/>
      <c r="AH62" s="1258"/>
      <c r="AI62" s="1258"/>
      <c r="AJ62" s="1258"/>
      <c r="AK62" s="1258"/>
      <c r="AL62" s="1258"/>
      <c r="AM62" s="1258"/>
      <c r="AN62" s="1258"/>
      <c r="AO62" s="1258"/>
      <c r="AP62" s="1258"/>
      <c r="AQ62" s="1258"/>
      <c r="AR62" s="1258"/>
      <c r="AS62" s="1258"/>
      <c r="AT62" s="1258"/>
      <c r="AU62" s="1258"/>
      <c r="AV62" s="1258"/>
      <c r="AW62" s="1258"/>
      <c r="AX62" s="1258"/>
      <c r="AY62" s="1258"/>
      <c r="AZ62" s="1258"/>
      <c r="BA62" s="1258"/>
      <c r="BB62" s="1258"/>
      <c r="BC62" s="1258"/>
      <c r="BD62" s="1258"/>
      <c r="BE62" s="1258"/>
      <c r="BF62" s="1258"/>
      <c r="BG62" s="1258"/>
      <c r="BH62" s="1258"/>
      <c r="BI62" s="1258"/>
      <c r="BJ62" s="1258"/>
      <c r="BK62" s="1258"/>
      <c r="BL62" s="1258"/>
      <c r="BM62" s="1258"/>
      <c r="BN62" s="1258"/>
      <c r="BO62" s="1258"/>
      <c r="BP62" s="1258"/>
      <c r="BQ62" s="1258"/>
      <c r="BR62" s="1258"/>
      <c r="BS62" s="1258"/>
      <c r="BT62" s="1258"/>
      <c r="BU62" s="1258"/>
      <c r="BV62" s="1258"/>
      <c r="BW62" s="1258"/>
      <c r="BX62" s="1258"/>
      <c r="BY62" s="1258"/>
      <c r="BZ62" s="1258"/>
      <c r="CA62" s="1258"/>
      <c r="CB62" s="1258"/>
      <c r="CC62" s="1258"/>
      <c r="CD62" s="1258"/>
      <c r="CE62" s="1258"/>
      <c r="CF62" s="1258"/>
      <c r="CG62" s="1258"/>
      <c r="CH62" s="1258"/>
      <c r="CI62" s="1258"/>
      <c r="CJ62" s="1258"/>
      <c r="CK62" s="1258"/>
      <c r="CL62" s="1258"/>
      <c r="CM62" s="1258"/>
      <c r="CN62" s="1258"/>
      <c r="CO62" s="1258"/>
      <c r="CP62" s="1258"/>
      <c r="CQ62" s="1258"/>
      <c r="CR62" s="1258"/>
      <c r="CS62" s="1258"/>
      <c r="CT62" s="1258"/>
      <c r="CU62" s="1258"/>
      <c r="CV62" s="1258"/>
      <c r="CW62" s="1258"/>
      <c r="CX62" s="1258"/>
      <c r="CY62" s="1258"/>
      <c r="CZ62" s="1258"/>
      <c r="DA62" s="1258"/>
      <c r="DB62" s="1258"/>
      <c r="DC62" s="1258"/>
      <c r="DD62" s="1258"/>
      <c r="DE62" s="1217"/>
    </row>
    <row r="63" spans="1:109" ht="17.25" x14ac:dyDescent="0.15">
      <c r="B63" s="1257" t="s">
        <v>568</v>
      </c>
    </row>
    <row r="64" spans="1:109" ht="13.5" x14ac:dyDescent="0.15">
      <c r="B64" s="1218"/>
      <c r="G64" s="1254"/>
      <c r="I64" s="1256"/>
      <c r="J64" s="1256"/>
      <c r="K64" s="1256"/>
      <c r="L64" s="1256"/>
      <c r="M64" s="1256"/>
      <c r="N64" s="1255"/>
      <c r="AM64" s="1254"/>
      <c r="AN64" s="1254" t="s">
        <v>567</v>
      </c>
      <c r="AP64" s="1253"/>
      <c r="AQ64" s="1253"/>
      <c r="AR64" s="1253"/>
      <c r="AY64" s="1254"/>
      <c r="BA64" s="1253"/>
      <c r="BB64" s="1253"/>
      <c r="BC64" s="1253"/>
      <c r="BK64" s="1254"/>
      <c r="BM64" s="1253"/>
      <c r="BN64" s="1253"/>
      <c r="BO64" s="1253"/>
      <c r="BW64" s="1254"/>
      <c r="BY64" s="1253"/>
      <c r="BZ64" s="1253"/>
      <c r="CA64" s="1253"/>
      <c r="CI64" s="1254"/>
      <c r="CK64" s="1253"/>
      <c r="CL64" s="1253"/>
      <c r="CM64" s="1253"/>
      <c r="CU64" s="1254"/>
      <c r="CW64" s="1253"/>
      <c r="CX64" s="1253"/>
      <c r="CY64" s="1253"/>
    </row>
    <row r="65" spans="2:107" ht="13.5" x14ac:dyDescent="0.15">
      <c r="B65" s="1218"/>
      <c r="AN65" s="1252" t="s">
        <v>566</v>
      </c>
      <c r="AO65" s="1251"/>
      <c r="AP65" s="1251"/>
      <c r="AQ65" s="1251"/>
      <c r="AR65" s="1251"/>
      <c r="AS65" s="1251"/>
      <c r="AT65" s="1251"/>
      <c r="AU65" s="1251"/>
      <c r="AV65" s="1251"/>
      <c r="AW65" s="1251"/>
      <c r="AX65" s="1251"/>
      <c r="AY65" s="1251"/>
      <c r="AZ65" s="1251"/>
      <c r="BA65" s="1251"/>
      <c r="BB65" s="1251"/>
      <c r="BC65" s="1251"/>
      <c r="BD65" s="1251"/>
      <c r="BE65" s="1251"/>
      <c r="BF65" s="1251"/>
      <c r="BG65" s="1251"/>
      <c r="BH65" s="1251"/>
      <c r="BI65" s="1251"/>
      <c r="BJ65" s="1251"/>
      <c r="BK65" s="1251"/>
      <c r="BL65" s="1251"/>
      <c r="BM65" s="1251"/>
      <c r="BN65" s="1251"/>
      <c r="BO65" s="1251"/>
      <c r="BP65" s="1251"/>
      <c r="BQ65" s="1251"/>
      <c r="BR65" s="1251"/>
      <c r="BS65" s="1251"/>
      <c r="BT65" s="1251"/>
      <c r="BU65" s="1251"/>
      <c r="BV65" s="1251"/>
      <c r="BW65" s="1251"/>
      <c r="BX65" s="1251"/>
      <c r="BY65" s="1251"/>
      <c r="BZ65" s="1251"/>
      <c r="CA65" s="1251"/>
      <c r="CB65" s="1251"/>
      <c r="CC65" s="1251"/>
      <c r="CD65" s="1251"/>
      <c r="CE65" s="1251"/>
      <c r="CF65" s="1251"/>
      <c r="CG65" s="1251"/>
      <c r="CH65" s="1251"/>
      <c r="CI65" s="1251"/>
      <c r="CJ65" s="1251"/>
      <c r="CK65" s="1251"/>
      <c r="CL65" s="1251"/>
      <c r="CM65" s="1251"/>
      <c r="CN65" s="1251"/>
      <c r="CO65" s="1251"/>
      <c r="CP65" s="1251"/>
      <c r="CQ65" s="1251"/>
      <c r="CR65" s="1251"/>
      <c r="CS65" s="1251"/>
      <c r="CT65" s="1251"/>
      <c r="CU65" s="1251"/>
      <c r="CV65" s="1251"/>
      <c r="CW65" s="1251"/>
      <c r="CX65" s="1251"/>
      <c r="CY65" s="1251"/>
      <c r="CZ65" s="1251"/>
      <c r="DA65" s="1251"/>
      <c r="DB65" s="1251"/>
      <c r="DC65" s="1250"/>
    </row>
    <row r="66" spans="2:107" ht="13.5" x14ac:dyDescent="0.15">
      <c r="B66" s="1218"/>
      <c r="AN66" s="1249"/>
      <c r="AO66" s="1248"/>
      <c r="AP66" s="1248"/>
      <c r="AQ66" s="1248"/>
      <c r="AR66" s="1248"/>
      <c r="AS66" s="1248"/>
      <c r="AT66" s="1248"/>
      <c r="AU66" s="1248"/>
      <c r="AV66" s="1248"/>
      <c r="AW66" s="1248"/>
      <c r="AX66" s="1248"/>
      <c r="AY66" s="1248"/>
      <c r="AZ66" s="1248"/>
      <c r="BA66" s="1248"/>
      <c r="BB66" s="1248"/>
      <c r="BC66" s="1248"/>
      <c r="BD66" s="1248"/>
      <c r="BE66" s="1248"/>
      <c r="BF66" s="1248"/>
      <c r="BG66" s="1248"/>
      <c r="BH66" s="1248"/>
      <c r="BI66" s="1248"/>
      <c r="BJ66" s="1248"/>
      <c r="BK66" s="1248"/>
      <c r="BL66" s="1248"/>
      <c r="BM66" s="1248"/>
      <c r="BN66" s="1248"/>
      <c r="BO66" s="1248"/>
      <c r="BP66" s="1248"/>
      <c r="BQ66" s="1248"/>
      <c r="BR66" s="1248"/>
      <c r="BS66" s="1248"/>
      <c r="BT66" s="1248"/>
      <c r="BU66" s="1248"/>
      <c r="BV66" s="1248"/>
      <c r="BW66" s="1248"/>
      <c r="BX66" s="1248"/>
      <c r="BY66" s="1248"/>
      <c r="BZ66" s="1248"/>
      <c r="CA66" s="1248"/>
      <c r="CB66" s="1248"/>
      <c r="CC66" s="1248"/>
      <c r="CD66" s="1248"/>
      <c r="CE66" s="1248"/>
      <c r="CF66" s="1248"/>
      <c r="CG66" s="1248"/>
      <c r="CH66" s="1248"/>
      <c r="CI66" s="1248"/>
      <c r="CJ66" s="1248"/>
      <c r="CK66" s="1248"/>
      <c r="CL66" s="1248"/>
      <c r="CM66" s="1248"/>
      <c r="CN66" s="1248"/>
      <c r="CO66" s="1248"/>
      <c r="CP66" s="1248"/>
      <c r="CQ66" s="1248"/>
      <c r="CR66" s="1248"/>
      <c r="CS66" s="1248"/>
      <c r="CT66" s="1248"/>
      <c r="CU66" s="1248"/>
      <c r="CV66" s="1248"/>
      <c r="CW66" s="1248"/>
      <c r="CX66" s="1248"/>
      <c r="CY66" s="1248"/>
      <c r="CZ66" s="1248"/>
      <c r="DA66" s="1248"/>
      <c r="DB66" s="1248"/>
      <c r="DC66" s="1247"/>
    </row>
    <row r="67" spans="2:107" ht="13.5" x14ac:dyDescent="0.15">
      <c r="B67" s="1218"/>
      <c r="AN67" s="1249"/>
      <c r="AO67" s="1248"/>
      <c r="AP67" s="1248"/>
      <c r="AQ67" s="1248"/>
      <c r="AR67" s="1248"/>
      <c r="AS67" s="1248"/>
      <c r="AT67" s="1248"/>
      <c r="AU67" s="1248"/>
      <c r="AV67" s="1248"/>
      <c r="AW67" s="1248"/>
      <c r="AX67" s="1248"/>
      <c r="AY67" s="1248"/>
      <c r="AZ67" s="1248"/>
      <c r="BA67" s="1248"/>
      <c r="BB67" s="1248"/>
      <c r="BC67" s="1248"/>
      <c r="BD67" s="1248"/>
      <c r="BE67" s="1248"/>
      <c r="BF67" s="1248"/>
      <c r="BG67" s="1248"/>
      <c r="BH67" s="1248"/>
      <c r="BI67" s="1248"/>
      <c r="BJ67" s="1248"/>
      <c r="BK67" s="1248"/>
      <c r="BL67" s="1248"/>
      <c r="BM67" s="1248"/>
      <c r="BN67" s="1248"/>
      <c r="BO67" s="1248"/>
      <c r="BP67" s="1248"/>
      <c r="BQ67" s="1248"/>
      <c r="BR67" s="1248"/>
      <c r="BS67" s="1248"/>
      <c r="BT67" s="1248"/>
      <c r="BU67" s="1248"/>
      <c r="BV67" s="1248"/>
      <c r="BW67" s="1248"/>
      <c r="BX67" s="1248"/>
      <c r="BY67" s="1248"/>
      <c r="BZ67" s="1248"/>
      <c r="CA67" s="1248"/>
      <c r="CB67" s="1248"/>
      <c r="CC67" s="1248"/>
      <c r="CD67" s="1248"/>
      <c r="CE67" s="1248"/>
      <c r="CF67" s="1248"/>
      <c r="CG67" s="1248"/>
      <c r="CH67" s="1248"/>
      <c r="CI67" s="1248"/>
      <c r="CJ67" s="1248"/>
      <c r="CK67" s="1248"/>
      <c r="CL67" s="1248"/>
      <c r="CM67" s="1248"/>
      <c r="CN67" s="1248"/>
      <c r="CO67" s="1248"/>
      <c r="CP67" s="1248"/>
      <c r="CQ67" s="1248"/>
      <c r="CR67" s="1248"/>
      <c r="CS67" s="1248"/>
      <c r="CT67" s="1248"/>
      <c r="CU67" s="1248"/>
      <c r="CV67" s="1248"/>
      <c r="CW67" s="1248"/>
      <c r="CX67" s="1248"/>
      <c r="CY67" s="1248"/>
      <c r="CZ67" s="1248"/>
      <c r="DA67" s="1248"/>
      <c r="DB67" s="1248"/>
      <c r="DC67" s="1247"/>
    </row>
    <row r="68" spans="2:107" ht="13.5" x14ac:dyDescent="0.15">
      <c r="B68" s="1218"/>
      <c r="AN68" s="1249"/>
      <c r="AO68" s="1248"/>
      <c r="AP68" s="1248"/>
      <c r="AQ68" s="1248"/>
      <c r="AR68" s="1248"/>
      <c r="AS68" s="1248"/>
      <c r="AT68" s="1248"/>
      <c r="AU68" s="1248"/>
      <c r="AV68" s="1248"/>
      <c r="AW68" s="1248"/>
      <c r="AX68" s="1248"/>
      <c r="AY68" s="1248"/>
      <c r="AZ68" s="1248"/>
      <c r="BA68" s="1248"/>
      <c r="BB68" s="1248"/>
      <c r="BC68" s="1248"/>
      <c r="BD68" s="1248"/>
      <c r="BE68" s="1248"/>
      <c r="BF68" s="1248"/>
      <c r="BG68" s="1248"/>
      <c r="BH68" s="1248"/>
      <c r="BI68" s="1248"/>
      <c r="BJ68" s="1248"/>
      <c r="BK68" s="1248"/>
      <c r="BL68" s="1248"/>
      <c r="BM68" s="1248"/>
      <c r="BN68" s="1248"/>
      <c r="BO68" s="1248"/>
      <c r="BP68" s="1248"/>
      <c r="BQ68" s="1248"/>
      <c r="BR68" s="1248"/>
      <c r="BS68" s="1248"/>
      <c r="BT68" s="1248"/>
      <c r="BU68" s="1248"/>
      <c r="BV68" s="1248"/>
      <c r="BW68" s="1248"/>
      <c r="BX68" s="1248"/>
      <c r="BY68" s="1248"/>
      <c r="BZ68" s="1248"/>
      <c r="CA68" s="1248"/>
      <c r="CB68" s="1248"/>
      <c r="CC68" s="1248"/>
      <c r="CD68" s="1248"/>
      <c r="CE68" s="1248"/>
      <c r="CF68" s="1248"/>
      <c r="CG68" s="1248"/>
      <c r="CH68" s="1248"/>
      <c r="CI68" s="1248"/>
      <c r="CJ68" s="1248"/>
      <c r="CK68" s="1248"/>
      <c r="CL68" s="1248"/>
      <c r="CM68" s="1248"/>
      <c r="CN68" s="1248"/>
      <c r="CO68" s="1248"/>
      <c r="CP68" s="1248"/>
      <c r="CQ68" s="1248"/>
      <c r="CR68" s="1248"/>
      <c r="CS68" s="1248"/>
      <c r="CT68" s="1248"/>
      <c r="CU68" s="1248"/>
      <c r="CV68" s="1248"/>
      <c r="CW68" s="1248"/>
      <c r="CX68" s="1248"/>
      <c r="CY68" s="1248"/>
      <c r="CZ68" s="1248"/>
      <c r="DA68" s="1248"/>
      <c r="DB68" s="1248"/>
      <c r="DC68" s="1247"/>
    </row>
    <row r="69" spans="2:107" ht="13.5" x14ac:dyDescent="0.15">
      <c r="B69" s="1218"/>
      <c r="AN69" s="1246"/>
      <c r="AO69" s="1245"/>
      <c r="AP69" s="1245"/>
      <c r="AQ69" s="1245"/>
      <c r="AR69" s="1245"/>
      <c r="AS69" s="1245"/>
      <c r="AT69" s="1245"/>
      <c r="AU69" s="1245"/>
      <c r="AV69" s="1245"/>
      <c r="AW69" s="1245"/>
      <c r="AX69" s="1245"/>
      <c r="AY69" s="1245"/>
      <c r="AZ69" s="1245"/>
      <c r="BA69" s="1245"/>
      <c r="BB69" s="1245"/>
      <c r="BC69" s="1245"/>
      <c r="BD69" s="1245"/>
      <c r="BE69" s="1245"/>
      <c r="BF69" s="1245"/>
      <c r="BG69" s="1245"/>
      <c r="BH69" s="1245"/>
      <c r="BI69" s="1245"/>
      <c r="BJ69" s="1245"/>
      <c r="BK69" s="1245"/>
      <c r="BL69" s="1245"/>
      <c r="BM69" s="1245"/>
      <c r="BN69" s="1245"/>
      <c r="BO69" s="1245"/>
      <c r="BP69" s="1245"/>
      <c r="BQ69" s="1245"/>
      <c r="BR69" s="1245"/>
      <c r="BS69" s="1245"/>
      <c r="BT69" s="1245"/>
      <c r="BU69" s="1245"/>
      <c r="BV69" s="1245"/>
      <c r="BW69" s="1245"/>
      <c r="BX69" s="1245"/>
      <c r="BY69" s="1245"/>
      <c r="BZ69" s="1245"/>
      <c r="CA69" s="1245"/>
      <c r="CB69" s="1245"/>
      <c r="CC69" s="1245"/>
      <c r="CD69" s="1245"/>
      <c r="CE69" s="1245"/>
      <c r="CF69" s="1245"/>
      <c r="CG69" s="1245"/>
      <c r="CH69" s="1245"/>
      <c r="CI69" s="1245"/>
      <c r="CJ69" s="1245"/>
      <c r="CK69" s="1245"/>
      <c r="CL69" s="1245"/>
      <c r="CM69" s="1245"/>
      <c r="CN69" s="1245"/>
      <c r="CO69" s="1245"/>
      <c r="CP69" s="1245"/>
      <c r="CQ69" s="1245"/>
      <c r="CR69" s="1245"/>
      <c r="CS69" s="1245"/>
      <c r="CT69" s="1245"/>
      <c r="CU69" s="1245"/>
      <c r="CV69" s="1245"/>
      <c r="CW69" s="1245"/>
      <c r="CX69" s="1245"/>
      <c r="CY69" s="1245"/>
      <c r="CZ69" s="1245"/>
      <c r="DA69" s="1245"/>
      <c r="DB69" s="1245"/>
      <c r="DC69" s="1244"/>
    </row>
    <row r="70" spans="2:107" ht="13.5" x14ac:dyDescent="0.15">
      <c r="B70" s="1218"/>
      <c r="H70" s="1243"/>
      <c r="I70" s="1243"/>
      <c r="J70" s="1241"/>
      <c r="K70" s="1241"/>
      <c r="L70" s="1240"/>
      <c r="M70" s="1241"/>
      <c r="N70" s="1240"/>
      <c r="AN70" s="1231"/>
      <c r="AO70" s="1231"/>
      <c r="AP70" s="1231"/>
      <c r="AZ70" s="1231"/>
      <c r="BA70" s="1231"/>
      <c r="BB70" s="1231"/>
      <c r="BL70" s="1231"/>
      <c r="BM70" s="1231"/>
      <c r="BN70" s="1231"/>
      <c r="BX70" s="1231"/>
      <c r="BY70" s="1231"/>
      <c r="BZ70" s="1231"/>
      <c r="CJ70" s="1231"/>
      <c r="CK70" s="1231"/>
      <c r="CL70" s="1231"/>
      <c r="CV70" s="1231"/>
      <c r="CW70" s="1231"/>
      <c r="CX70" s="1231"/>
    </row>
    <row r="71" spans="2:107" ht="13.5" x14ac:dyDescent="0.15">
      <c r="B71" s="1218"/>
      <c r="G71" s="1239"/>
      <c r="I71" s="1242"/>
      <c r="J71" s="1241"/>
      <c r="K71" s="1241"/>
      <c r="L71" s="1240"/>
      <c r="M71" s="1241"/>
      <c r="N71" s="1240"/>
      <c r="AM71" s="1239"/>
      <c r="AN71" s="1217" t="s">
        <v>565</v>
      </c>
    </row>
    <row r="72" spans="2:107" ht="13.5" x14ac:dyDescent="0.15">
      <c r="B72" s="1218"/>
      <c r="G72" s="1229"/>
      <c r="H72" s="1229"/>
      <c r="I72" s="1229"/>
      <c r="J72" s="1229"/>
      <c r="K72" s="1238"/>
      <c r="L72" s="1238"/>
      <c r="M72" s="1237"/>
      <c r="N72" s="1237"/>
      <c r="AN72" s="1236"/>
      <c r="AO72" s="1235"/>
      <c r="AP72" s="1235"/>
      <c r="AQ72" s="1235"/>
      <c r="AR72" s="1235"/>
      <c r="AS72" s="1235"/>
      <c r="AT72" s="1235"/>
      <c r="AU72" s="1235"/>
      <c r="AV72" s="1235"/>
      <c r="AW72" s="1235"/>
      <c r="AX72" s="1235"/>
      <c r="AY72" s="1235"/>
      <c r="AZ72" s="1235"/>
      <c r="BA72" s="1235"/>
      <c r="BB72" s="1235"/>
      <c r="BC72" s="1235"/>
      <c r="BD72" s="1235"/>
      <c r="BE72" s="1235"/>
      <c r="BF72" s="1235"/>
      <c r="BG72" s="1235"/>
      <c r="BH72" s="1235"/>
      <c r="BI72" s="1235"/>
      <c r="BJ72" s="1235"/>
      <c r="BK72" s="1235"/>
      <c r="BL72" s="1235"/>
      <c r="BM72" s="1235"/>
      <c r="BN72" s="1235"/>
      <c r="BO72" s="1234"/>
      <c r="BP72" s="1226" t="s">
        <v>526</v>
      </c>
      <c r="BQ72" s="1226"/>
      <c r="BR72" s="1226"/>
      <c r="BS72" s="1226"/>
      <c r="BT72" s="1226"/>
      <c r="BU72" s="1226"/>
      <c r="BV72" s="1226"/>
      <c r="BW72" s="1226"/>
      <c r="BX72" s="1226" t="s">
        <v>527</v>
      </c>
      <c r="BY72" s="1226"/>
      <c r="BZ72" s="1226"/>
      <c r="CA72" s="1226"/>
      <c r="CB72" s="1226"/>
      <c r="CC72" s="1226"/>
      <c r="CD72" s="1226"/>
      <c r="CE72" s="1226"/>
      <c r="CF72" s="1226" t="s">
        <v>528</v>
      </c>
      <c r="CG72" s="1226"/>
      <c r="CH72" s="1226"/>
      <c r="CI72" s="1226"/>
      <c r="CJ72" s="1226"/>
      <c r="CK72" s="1226"/>
      <c r="CL72" s="1226"/>
      <c r="CM72" s="1226"/>
      <c r="CN72" s="1226" t="s">
        <v>529</v>
      </c>
      <c r="CO72" s="1226"/>
      <c r="CP72" s="1226"/>
      <c r="CQ72" s="1226"/>
      <c r="CR72" s="1226"/>
      <c r="CS72" s="1226"/>
      <c r="CT72" s="1226"/>
      <c r="CU72" s="1226"/>
      <c r="CV72" s="1226" t="s">
        <v>530</v>
      </c>
      <c r="CW72" s="1226"/>
      <c r="CX72" s="1226"/>
      <c r="CY72" s="1226"/>
      <c r="CZ72" s="1226"/>
      <c r="DA72" s="1226"/>
      <c r="DB72" s="1226"/>
      <c r="DC72" s="1226"/>
    </row>
    <row r="73" spans="2:107" ht="13.5" x14ac:dyDescent="0.15">
      <c r="B73" s="1218"/>
      <c r="G73" s="1233"/>
      <c r="H73" s="1233"/>
      <c r="I73" s="1233"/>
      <c r="J73" s="1233"/>
      <c r="K73" s="1230"/>
      <c r="L73" s="1230"/>
      <c r="M73" s="1230"/>
      <c r="N73" s="1230"/>
      <c r="AM73" s="1231"/>
      <c r="AN73" s="1225" t="s">
        <v>564</v>
      </c>
      <c r="AO73" s="1225"/>
      <c r="AP73" s="1225"/>
      <c r="AQ73" s="1225"/>
      <c r="AR73" s="1225"/>
      <c r="AS73" s="1225"/>
      <c r="AT73" s="1225"/>
      <c r="AU73" s="1225"/>
      <c r="AV73" s="1225"/>
      <c r="AW73" s="1225"/>
      <c r="AX73" s="1225"/>
      <c r="AY73" s="1225"/>
      <c r="AZ73" s="1225"/>
      <c r="BA73" s="1225"/>
      <c r="BB73" s="1225" t="s">
        <v>562</v>
      </c>
      <c r="BC73" s="1225"/>
      <c r="BD73" s="1225"/>
      <c r="BE73" s="1225"/>
      <c r="BF73" s="1225"/>
      <c r="BG73" s="1225"/>
      <c r="BH73" s="1225"/>
      <c r="BI73" s="1225"/>
      <c r="BJ73" s="1225"/>
      <c r="BK73" s="1225"/>
      <c r="BL73" s="1225"/>
      <c r="BM73" s="1225"/>
      <c r="BN73" s="1225"/>
      <c r="BO73" s="1225"/>
      <c r="BP73" s="1224"/>
      <c r="BQ73" s="1224"/>
      <c r="BR73" s="1224"/>
      <c r="BS73" s="1224"/>
      <c r="BT73" s="1224"/>
      <c r="BU73" s="1224"/>
      <c r="BV73" s="1224"/>
      <c r="BW73" s="1224"/>
      <c r="BX73" s="1224"/>
      <c r="BY73" s="1224"/>
      <c r="BZ73" s="1224"/>
      <c r="CA73" s="1224"/>
      <c r="CB73" s="1224"/>
      <c r="CC73" s="1224"/>
      <c r="CD73" s="1224"/>
      <c r="CE73" s="1224"/>
      <c r="CF73" s="1224"/>
      <c r="CG73" s="1224"/>
      <c r="CH73" s="1224"/>
      <c r="CI73" s="1224"/>
      <c r="CJ73" s="1224"/>
      <c r="CK73" s="1224"/>
      <c r="CL73" s="1224"/>
      <c r="CM73" s="1224"/>
      <c r="CN73" s="1224"/>
      <c r="CO73" s="1224"/>
      <c r="CP73" s="1224"/>
      <c r="CQ73" s="1224"/>
      <c r="CR73" s="1224"/>
      <c r="CS73" s="1224"/>
      <c r="CT73" s="1224"/>
      <c r="CU73" s="1224"/>
      <c r="CV73" s="1224"/>
      <c r="CW73" s="1224"/>
      <c r="CX73" s="1224"/>
      <c r="CY73" s="1224"/>
      <c r="CZ73" s="1224"/>
      <c r="DA73" s="1224"/>
      <c r="DB73" s="1224"/>
      <c r="DC73" s="1224"/>
    </row>
    <row r="74" spans="2:107" ht="13.5" x14ac:dyDescent="0.15">
      <c r="B74" s="1218"/>
      <c r="G74" s="1233"/>
      <c r="H74" s="1233"/>
      <c r="I74" s="1233"/>
      <c r="J74" s="1233"/>
      <c r="K74" s="1230"/>
      <c r="L74" s="1230"/>
      <c r="M74" s="1230"/>
      <c r="N74" s="1230"/>
      <c r="AM74" s="1231"/>
      <c r="AN74" s="1225"/>
      <c r="AO74" s="1225"/>
      <c r="AP74" s="1225"/>
      <c r="AQ74" s="1225"/>
      <c r="AR74" s="1225"/>
      <c r="AS74" s="1225"/>
      <c r="AT74" s="1225"/>
      <c r="AU74" s="1225"/>
      <c r="AV74" s="1225"/>
      <c r="AW74" s="1225"/>
      <c r="AX74" s="1225"/>
      <c r="AY74" s="1225"/>
      <c r="AZ74" s="1225"/>
      <c r="BA74" s="1225"/>
      <c r="BB74" s="1225"/>
      <c r="BC74" s="1225"/>
      <c r="BD74" s="1225"/>
      <c r="BE74" s="1225"/>
      <c r="BF74" s="1225"/>
      <c r="BG74" s="1225"/>
      <c r="BH74" s="1225"/>
      <c r="BI74" s="1225"/>
      <c r="BJ74" s="1225"/>
      <c r="BK74" s="1225"/>
      <c r="BL74" s="1225"/>
      <c r="BM74" s="1225"/>
      <c r="BN74" s="1225"/>
      <c r="BO74" s="1225"/>
      <c r="BP74" s="1224"/>
      <c r="BQ74" s="1224"/>
      <c r="BR74" s="1224"/>
      <c r="BS74" s="1224"/>
      <c r="BT74" s="1224"/>
      <c r="BU74" s="1224"/>
      <c r="BV74" s="1224"/>
      <c r="BW74" s="1224"/>
      <c r="BX74" s="1224"/>
      <c r="BY74" s="1224"/>
      <c r="BZ74" s="1224"/>
      <c r="CA74" s="1224"/>
      <c r="CB74" s="1224"/>
      <c r="CC74" s="1224"/>
      <c r="CD74" s="1224"/>
      <c r="CE74" s="1224"/>
      <c r="CF74" s="1224"/>
      <c r="CG74" s="1224"/>
      <c r="CH74" s="1224"/>
      <c r="CI74" s="1224"/>
      <c r="CJ74" s="1224"/>
      <c r="CK74" s="1224"/>
      <c r="CL74" s="1224"/>
      <c r="CM74" s="1224"/>
      <c r="CN74" s="1224"/>
      <c r="CO74" s="1224"/>
      <c r="CP74" s="1224"/>
      <c r="CQ74" s="1224"/>
      <c r="CR74" s="1224"/>
      <c r="CS74" s="1224"/>
      <c r="CT74" s="1224"/>
      <c r="CU74" s="1224"/>
      <c r="CV74" s="1224"/>
      <c r="CW74" s="1224"/>
      <c r="CX74" s="1224"/>
      <c r="CY74" s="1224"/>
      <c r="CZ74" s="1224"/>
      <c r="DA74" s="1224"/>
      <c r="DB74" s="1224"/>
      <c r="DC74" s="1224"/>
    </row>
    <row r="75" spans="2:107" ht="13.5" x14ac:dyDescent="0.15">
      <c r="B75" s="1218"/>
      <c r="G75" s="1233"/>
      <c r="H75" s="1233"/>
      <c r="I75" s="1229"/>
      <c r="J75" s="1229"/>
      <c r="K75" s="1232"/>
      <c r="L75" s="1232"/>
      <c r="M75" s="1232"/>
      <c r="N75" s="1232"/>
      <c r="AM75" s="1231"/>
      <c r="AN75" s="1225"/>
      <c r="AO75" s="1225"/>
      <c r="AP75" s="1225"/>
      <c r="AQ75" s="1225"/>
      <c r="AR75" s="1225"/>
      <c r="AS75" s="1225"/>
      <c r="AT75" s="1225"/>
      <c r="AU75" s="1225"/>
      <c r="AV75" s="1225"/>
      <c r="AW75" s="1225"/>
      <c r="AX75" s="1225"/>
      <c r="AY75" s="1225"/>
      <c r="AZ75" s="1225"/>
      <c r="BA75" s="1225"/>
      <c r="BB75" s="1225" t="s">
        <v>561</v>
      </c>
      <c r="BC75" s="1225"/>
      <c r="BD75" s="1225"/>
      <c r="BE75" s="1225"/>
      <c r="BF75" s="1225"/>
      <c r="BG75" s="1225"/>
      <c r="BH75" s="1225"/>
      <c r="BI75" s="1225"/>
      <c r="BJ75" s="1225"/>
      <c r="BK75" s="1225"/>
      <c r="BL75" s="1225"/>
      <c r="BM75" s="1225"/>
      <c r="BN75" s="1225"/>
      <c r="BO75" s="1225"/>
      <c r="BP75" s="1224">
        <v>7.1</v>
      </c>
      <c r="BQ75" s="1224"/>
      <c r="BR75" s="1224"/>
      <c r="BS75" s="1224"/>
      <c r="BT75" s="1224"/>
      <c r="BU75" s="1224"/>
      <c r="BV75" s="1224"/>
      <c r="BW75" s="1224"/>
      <c r="BX75" s="1224">
        <v>6.1</v>
      </c>
      <c r="BY75" s="1224"/>
      <c r="BZ75" s="1224"/>
      <c r="CA75" s="1224"/>
      <c r="CB75" s="1224"/>
      <c r="CC75" s="1224"/>
      <c r="CD75" s="1224"/>
      <c r="CE75" s="1224"/>
      <c r="CF75" s="1224">
        <v>5.9</v>
      </c>
      <c r="CG75" s="1224"/>
      <c r="CH75" s="1224"/>
      <c r="CI75" s="1224"/>
      <c r="CJ75" s="1224"/>
      <c r="CK75" s="1224"/>
      <c r="CL75" s="1224"/>
      <c r="CM75" s="1224"/>
      <c r="CN75" s="1224">
        <v>5.9</v>
      </c>
      <c r="CO75" s="1224"/>
      <c r="CP75" s="1224"/>
      <c r="CQ75" s="1224"/>
      <c r="CR75" s="1224"/>
      <c r="CS75" s="1224"/>
      <c r="CT75" s="1224"/>
      <c r="CU75" s="1224"/>
      <c r="CV75" s="1224">
        <v>5.9</v>
      </c>
      <c r="CW75" s="1224"/>
      <c r="CX75" s="1224"/>
      <c r="CY75" s="1224"/>
      <c r="CZ75" s="1224"/>
      <c r="DA75" s="1224"/>
      <c r="DB75" s="1224"/>
      <c r="DC75" s="1224"/>
    </row>
    <row r="76" spans="2:107" ht="13.5" x14ac:dyDescent="0.15">
      <c r="B76" s="1218"/>
      <c r="G76" s="1233"/>
      <c r="H76" s="1233"/>
      <c r="I76" s="1229"/>
      <c r="J76" s="1229"/>
      <c r="K76" s="1232"/>
      <c r="L76" s="1232"/>
      <c r="M76" s="1232"/>
      <c r="N76" s="1232"/>
      <c r="AM76" s="1231"/>
      <c r="AN76" s="1225"/>
      <c r="AO76" s="1225"/>
      <c r="AP76" s="1225"/>
      <c r="AQ76" s="1225"/>
      <c r="AR76" s="1225"/>
      <c r="AS76" s="1225"/>
      <c r="AT76" s="1225"/>
      <c r="AU76" s="1225"/>
      <c r="AV76" s="1225"/>
      <c r="AW76" s="1225"/>
      <c r="AX76" s="1225"/>
      <c r="AY76" s="1225"/>
      <c r="AZ76" s="1225"/>
      <c r="BA76" s="1225"/>
      <c r="BB76" s="1225"/>
      <c r="BC76" s="1225"/>
      <c r="BD76" s="1225"/>
      <c r="BE76" s="1225"/>
      <c r="BF76" s="1225"/>
      <c r="BG76" s="1225"/>
      <c r="BH76" s="1225"/>
      <c r="BI76" s="1225"/>
      <c r="BJ76" s="1225"/>
      <c r="BK76" s="1225"/>
      <c r="BL76" s="1225"/>
      <c r="BM76" s="1225"/>
      <c r="BN76" s="1225"/>
      <c r="BO76" s="1225"/>
      <c r="BP76" s="1224"/>
      <c r="BQ76" s="1224"/>
      <c r="BR76" s="1224"/>
      <c r="BS76" s="1224"/>
      <c r="BT76" s="1224"/>
      <c r="BU76" s="1224"/>
      <c r="BV76" s="1224"/>
      <c r="BW76" s="1224"/>
      <c r="BX76" s="1224"/>
      <c r="BY76" s="1224"/>
      <c r="BZ76" s="1224"/>
      <c r="CA76" s="1224"/>
      <c r="CB76" s="1224"/>
      <c r="CC76" s="1224"/>
      <c r="CD76" s="1224"/>
      <c r="CE76" s="1224"/>
      <c r="CF76" s="1224"/>
      <c r="CG76" s="1224"/>
      <c r="CH76" s="1224"/>
      <c r="CI76" s="1224"/>
      <c r="CJ76" s="1224"/>
      <c r="CK76" s="1224"/>
      <c r="CL76" s="1224"/>
      <c r="CM76" s="1224"/>
      <c r="CN76" s="1224"/>
      <c r="CO76" s="1224"/>
      <c r="CP76" s="1224"/>
      <c r="CQ76" s="1224"/>
      <c r="CR76" s="1224"/>
      <c r="CS76" s="1224"/>
      <c r="CT76" s="1224"/>
      <c r="CU76" s="1224"/>
      <c r="CV76" s="1224"/>
      <c r="CW76" s="1224"/>
      <c r="CX76" s="1224"/>
      <c r="CY76" s="1224"/>
      <c r="CZ76" s="1224"/>
      <c r="DA76" s="1224"/>
      <c r="DB76" s="1224"/>
      <c r="DC76" s="1224"/>
    </row>
    <row r="77" spans="2:107" ht="13.5" x14ac:dyDescent="0.15">
      <c r="B77" s="1218"/>
      <c r="G77" s="1229"/>
      <c r="H77" s="1229"/>
      <c r="I77" s="1229"/>
      <c r="J77" s="1229"/>
      <c r="K77" s="1230"/>
      <c r="L77" s="1230"/>
      <c r="M77" s="1230"/>
      <c r="N77" s="1230"/>
      <c r="AN77" s="1226" t="s">
        <v>563</v>
      </c>
      <c r="AO77" s="1226"/>
      <c r="AP77" s="1226"/>
      <c r="AQ77" s="1226"/>
      <c r="AR77" s="1226"/>
      <c r="AS77" s="1226"/>
      <c r="AT77" s="1226"/>
      <c r="AU77" s="1226"/>
      <c r="AV77" s="1226"/>
      <c r="AW77" s="1226"/>
      <c r="AX77" s="1226"/>
      <c r="AY77" s="1226"/>
      <c r="AZ77" s="1226"/>
      <c r="BA77" s="1226"/>
      <c r="BB77" s="1225" t="s">
        <v>562</v>
      </c>
      <c r="BC77" s="1225"/>
      <c r="BD77" s="1225"/>
      <c r="BE77" s="1225"/>
      <c r="BF77" s="1225"/>
      <c r="BG77" s="1225"/>
      <c r="BH77" s="1225"/>
      <c r="BI77" s="1225"/>
      <c r="BJ77" s="1225"/>
      <c r="BK77" s="1225"/>
      <c r="BL77" s="1225"/>
      <c r="BM77" s="1225"/>
      <c r="BN77" s="1225"/>
      <c r="BO77" s="1225"/>
      <c r="BP77" s="1224">
        <v>0</v>
      </c>
      <c r="BQ77" s="1224"/>
      <c r="BR77" s="1224"/>
      <c r="BS77" s="1224"/>
      <c r="BT77" s="1224"/>
      <c r="BU77" s="1224"/>
      <c r="BV77" s="1224"/>
      <c r="BW77" s="1224"/>
      <c r="BX77" s="1224">
        <v>0</v>
      </c>
      <c r="BY77" s="1224"/>
      <c r="BZ77" s="1224"/>
      <c r="CA77" s="1224"/>
      <c r="CB77" s="1224"/>
      <c r="CC77" s="1224"/>
      <c r="CD77" s="1224"/>
      <c r="CE77" s="1224"/>
      <c r="CF77" s="1224">
        <v>0</v>
      </c>
      <c r="CG77" s="1224"/>
      <c r="CH77" s="1224"/>
      <c r="CI77" s="1224"/>
      <c r="CJ77" s="1224"/>
      <c r="CK77" s="1224"/>
      <c r="CL77" s="1224"/>
      <c r="CM77" s="1224"/>
      <c r="CN77" s="1224">
        <v>0</v>
      </c>
      <c r="CO77" s="1224"/>
      <c r="CP77" s="1224"/>
      <c r="CQ77" s="1224"/>
      <c r="CR77" s="1224"/>
      <c r="CS77" s="1224"/>
      <c r="CT77" s="1224"/>
      <c r="CU77" s="1224"/>
      <c r="CV77" s="1224">
        <v>0</v>
      </c>
      <c r="CW77" s="1224"/>
      <c r="CX77" s="1224"/>
      <c r="CY77" s="1224"/>
      <c r="CZ77" s="1224"/>
      <c r="DA77" s="1224"/>
      <c r="DB77" s="1224"/>
      <c r="DC77" s="1224"/>
    </row>
    <row r="78" spans="2:107" ht="13.5" x14ac:dyDescent="0.15">
      <c r="B78" s="1218"/>
      <c r="G78" s="1229"/>
      <c r="H78" s="1229"/>
      <c r="I78" s="1229"/>
      <c r="J78" s="1229"/>
      <c r="K78" s="1230"/>
      <c r="L78" s="1230"/>
      <c r="M78" s="1230"/>
      <c r="N78" s="1230"/>
      <c r="AN78" s="1226"/>
      <c r="AO78" s="1226"/>
      <c r="AP78" s="1226"/>
      <c r="AQ78" s="1226"/>
      <c r="AR78" s="1226"/>
      <c r="AS78" s="1226"/>
      <c r="AT78" s="1226"/>
      <c r="AU78" s="1226"/>
      <c r="AV78" s="1226"/>
      <c r="AW78" s="1226"/>
      <c r="AX78" s="1226"/>
      <c r="AY78" s="1226"/>
      <c r="AZ78" s="1226"/>
      <c r="BA78" s="1226"/>
      <c r="BB78" s="1225"/>
      <c r="BC78" s="1225"/>
      <c r="BD78" s="1225"/>
      <c r="BE78" s="1225"/>
      <c r="BF78" s="1225"/>
      <c r="BG78" s="1225"/>
      <c r="BH78" s="1225"/>
      <c r="BI78" s="1225"/>
      <c r="BJ78" s="1225"/>
      <c r="BK78" s="1225"/>
      <c r="BL78" s="1225"/>
      <c r="BM78" s="1225"/>
      <c r="BN78" s="1225"/>
      <c r="BO78" s="1225"/>
      <c r="BP78" s="1224"/>
      <c r="BQ78" s="1224"/>
      <c r="BR78" s="1224"/>
      <c r="BS78" s="1224"/>
      <c r="BT78" s="1224"/>
      <c r="BU78" s="1224"/>
      <c r="BV78" s="1224"/>
      <c r="BW78" s="1224"/>
      <c r="BX78" s="1224"/>
      <c r="BY78" s="1224"/>
      <c r="BZ78" s="1224"/>
      <c r="CA78" s="1224"/>
      <c r="CB78" s="1224"/>
      <c r="CC78" s="1224"/>
      <c r="CD78" s="1224"/>
      <c r="CE78" s="1224"/>
      <c r="CF78" s="1224"/>
      <c r="CG78" s="1224"/>
      <c r="CH78" s="1224"/>
      <c r="CI78" s="1224"/>
      <c r="CJ78" s="1224"/>
      <c r="CK78" s="1224"/>
      <c r="CL78" s="1224"/>
      <c r="CM78" s="1224"/>
      <c r="CN78" s="1224"/>
      <c r="CO78" s="1224"/>
      <c r="CP78" s="1224"/>
      <c r="CQ78" s="1224"/>
      <c r="CR78" s="1224"/>
      <c r="CS78" s="1224"/>
      <c r="CT78" s="1224"/>
      <c r="CU78" s="1224"/>
      <c r="CV78" s="1224"/>
      <c r="CW78" s="1224"/>
      <c r="CX78" s="1224"/>
      <c r="CY78" s="1224"/>
      <c r="CZ78" s="1224"/>
      <c r="DA78" s="1224"/>
      <c r="DB78" s="1224"/>
      <c r="DC78" s="1224"/>
    </row>
    <row r="79" spans="2:107" ht="13.5" x14ac:dyDescent="0.15">
      <c r="B79" s="1218"/>
      <c r="G79" s="1229"/>
      <c r="H79" s="1229"/>
      <c r="I79" s="1228"/>
      <c r="J79" s="1228"/>
      <c r="K79" s="1227"/>
      <c r="L79" s="1227"/>
      <c r="M79" s="1227"/>
      <c r="N79" s="1227"/>
      <c r="AN79" s="1226"/>
      <c r="AO79" s="1226"/>
      <c r="AP79" s="1226"/>
      <c r="AQ79" s="1226"/>
      <c r="AR79" s="1226"/>
      <c r="AS79" s="1226"/>
      <c r="AT79" s="1226"/>
      <c r="AU79" s="1226"/>
      <c r="AV79" s="1226"/>
      <c r="AW79" s="1226"/>
      <c r="AX79" s="1226"/>
      <c r="AY79" s="1226"/>
      <c r="AZ79" s="1226"/>
      <c r="BA79" s="1226"/>
      <c r="BB79" s="1225" t="s">
        <v>561</v>
      </c>
      <c r="BC79" s="1225"/>
      <c r="BD79" s="1225"/>
      <c r="BE79" s="1225"/>
      <c r="BF79" s="1225"/>
      <c r="BG79" s="1225"/>
      <c r="BH79" s="1225"/>
      <c r="BI79" s="1225"/>
      <c r="BJ79" s="1225"/>
      <c r="BK79" s="1225"/>
      <c r="BL79" s="1225"/>
      <c r="BM79" s="1225"/>
      <c r="BN79" s="1225"/>
      <c r="BO79" s="1225"/>
      <c r="BP79" s="1224">
        <v>7.3</v>
      </c>
      <c r="BQ79" s="1224"/>
      <c r="BR79" s="1224"/>
      <c r="BS79" s="1224"/>
      <c r="BT79" s="1224"/>
      <c r="BU79" s="1224"/>
      <c r="BV79" s="1224"/>
      <c r="BW79" s="1224"/>
      <c r="BX79" s="1224">
        <v>7.4</v>
      </c>
      <c r="BY79" s="1224"/>
      <c r="BZ79" s="1224"/>
      <c r="CA79" s="1224"/>
      <c r="CB79" s="1224"/>
      <c r="CC79" s="1224"/>
      <c r="CD79" s="1224"/>
      <c r="CE79" s="1224"/>
      <c r="CF79" s="1224">
        <v>7.5</v>
      </c>
      <c r="CG79" s="1224"/>
      <c r="CH79" s="1224"/>
      <c r="CI79" s="1224"/>
      <c r="CJ79" s="1224"/>
      <c r="CK79" s="1224"/>
      <c r="CL79" s="1224"/>
      <c r="CM79" s="1224"/>
      <c r="CN79" s="1224">
        <v>7.5</v>
      </c>
      <c r="CO79" s="1224"/>
      <c r="CP79" s="1224"/>
      <c r="CQ79" s="1224"/>
      <c r="CR79" s="1224"/>
      <c r="CS79" s="1224"/>
      <c r="CT79" s="1224"/>
      <c r="CU79" s="1224"/>
      <c r="CV79" s="1224">
        <v>7.7</v>
      </c>
      <c r="CW79" s="1224"/>
      <c r="CX79" s="1224"/>
      <c r="CY79" s="1224"/>
      <c r="CZ79" s="1224"/>
      <c r="DA79" s="1224"/>
      <c r="DB79" s="1224"/>
      <c r="DC79" s="1224"/>
    </row>
    <row r="80" spans="2:107" ht="13.5" x14ac:dyDescent="0.15">
      <c r="B80" s="1218"/>
      <c r="G80" s="1229"/>
      <c r="H80" s="1229"/>
      <c r="I80" s="1228"/>
      <c r="J80" s="1228"/>
      <c r="K80" s="1227"/>
      <c r="L80" s="1227"/>
      <c r="M80" s="1227"/>
      <c r="N80" s="1227"/>
      <c r="AN80" s="1226"/>
      <c r="AO80" s="1226"/>
      <c r="AP80" s="1226"/>
      <c r="AQ80" s="1226"/>
      <c r="AR80" s="1226"/>
      <c r="AS80" s="1226"/>
      <c r="AT80" s="1226"/>
      <c r="AU80" s="1226"/>
      <c r="AV80" s="1226"/>
      <c r="AW80" s="1226"/>
      <c r="AX80" s="1226"/>
      <c r="AY80" s="1226"/>
      <c r="AZ80" s="1226"/>
      <c r="BA80" s="1226"/>
      <c r="BB80" s="1225"/>
      <c r="BC80" s="1225"/>
      <c r="BD80" s="1225"/>
      <c r="BE80" s="1225"/>
      <c r="BF80" s="1225"/>
      <c r="BG80" s="1225"/>
      <c r="BH80" s="1225"/>
      <c r="BI80" s="1225"/>
      <c r="BJ80" s="1225"/>
      <c r="BK80" s="1225"/>
      <c r="BL80" s="1225"/>
      <c r="BM80" s="1225"/>
      <c r="BN80" s="1225"/>
      <c r="BO80" s="1225"/>
      <c r="BP80" s="1224"/>
      <c r="BQ80" s="1224"/>
      <c r="BR80" s="1224"/>
      <c r="BS80" s="1224"/>
      <c r="BT80" s="1224"/>
      <c r="BU80" s="1224"/>
      <c r="BV80" s="1224"/>
      <c r="BW80" s="1224"/>
      <c r="BX80" s="1224"/>
      <c r="BY80" s="1224"/>
      <c r="BZ80" s="1224"/>
      <c r="CA80" s="1224"/>
      <c r="CB80" s="1224"/>
      <c r="CC80" s="1224"/>
      <c r="CD80" s="1224"/>
      <c r="CE80" s="1224"/>
      <c r="CF80" s="1224"/>
      <c r="CG80" s="1224"/>
      <c r="CH80" s="1224"/>
      <c r="CI80" s="1224"/>
      <c r="CJ80" s="1224"/>
      <c r="CK80" s="1224"/>
      <c r="CL80" s="1224"/>
      <c r="CM80" s="1224"/>
      <c r="CN80" s="1224"/>
      <c r="CO80" s="1224"/>
      <c r="CP80" s="1224"/>
      <c r="CQ80" s="1224"/>
      <c r="CR80" s="1224"/>
      <c r="CS80" s="1224"/>
      <c r="CT80" s="1224"/>
      <c r="CU80" s="1224"/>
      <c r="CV80" s="1224"/>
      <c r="CW80" s="1224"/>
      <c r="CX80" s="1224"/>
      <c r="CY80" s="1224"/>
      <c r="CZ80" s="1224"/>
      <c r="DA80" s="1224"/>
      <c r="DB80" s="1224"/>
      <c r="DC80" s="1224"/>
    </row>
    <row r="81" spans="2:109" ht="13.5" x14ac:dyDescent="0.15">
      <c r="B81" s="1218"/>
    </row>
    <row r="82" spans="2:109" ht="17.25" x14ac:dyDescent="0.15">
      <c r="B82" s="1218"/>
      <c r="K82" s="1223"/>
      <c r="L82" s="1223"/>
      <c r="M82" s="1223"/>
      <c r="N82" s="1223"/>
      <c r="AQ82" s="1223"/>
      <c r="AR82" s="1223"/>
      <c r="AS82" s="1223"/>
      <c r="AT82" s="1223"/>
      <c r="BC82" s="1223"/>
      <c r="BD82" s="1223"/>
      <c r="BE82" s="1223"/>
      <c r="BF82" s="1223"/>
      <c r="BO82" s="1223"/>
      <c r="BP82" s="1223"/>
      <c r="BQ82" s="1223"/>
      <c r="BR82" s="1223"/>
      <c r="CA82" s="1223"/>
      <c r="CB82" s="1223"/>
      <c r="CC82" s="1223"/>
      <c r="CD82" s="1223"/>
      <c r="CM82" s="1223"/>
      <c r="CN82" s="1223"/>
      <c r="CO82" s="1223"/>
      <c r="CP82" s="1223"/>
      <c r="CY82" s="1223"/>
      <c r="CZ82" s="1223"/>
      <c r="DA82" s="1223"/>
      <c r="DB82" s="1223"/>
      <c r="DC82" s="1223"/>
    </row>
    <row r="83" spans="2:109" ht="13.5" x14ac:dyDescent="0.15">
      <c r="B83" s="1222"/>
      <c r="C83" s="1221"/>
      <c r="D83" s="1221"/>
      <c r="E83" s="1221"/>
      <c r="F83" s="1221"/>
      <c r="G83" s="1221"/>
      <c r="H83" s="1221"/>
      <c r="I83" s="1221"/>
      <c r="J83" s="1221"/>
      <c r="K83" s="1221"/>
      <c r="L83" s="1221"/>
      <c r="M83" s="1221"/>
      <c r="N83" s="1221"/>
      <c r="O83" s="1221"/>
      <c r="P83" s="1221"/>
      <c r="Q83" s="1221"/>
      <c r="R83" s="1221"/>
      <c r="S83" s="1221"/>
      <c r="T83" s="1221"/>
      <c r="U83" s="1221"/>
      <c r="V83" s="1221"/>
      <c r="W83" s="1221"/>
      <c r="X83" s="1221"/>
      <c r="Y83" s="1221"/>
      <c r="Z83" s="1221"/>
      <c r="AA83" s="1221"/>
      <c r="AB83" s="1221"/>
      <c r="AC83" s="1221"/>
      <c r="AD83" s="1221"/>
      <c r="AE83" s="1221"/>
      <c r="AF83" s="1221"/>
      <c r="AG83" s="1221"/>
      <c r="AH83" s="1221"/>
      <c r="AI83" s="1221"/>
      <c r="AJ83" s="1221"/>
      <c r="AK83" s="1221"/>
      <c r="AL83" s="1221"/>
      <c r="AM83" s="1221"/>
      <c r="AN83" s="1221"/>
      <c r="AO83" s="1221"/>
      <c r="AP83" s="1221"/>
      <c r="AQ83" s="1221"/>
      <c r="AR83" s="1221"/>
      <c r="AS83" s="1221"/>
      <c r="AT83" s="1221"/>
      <c r="AU83" s="1221"/>
      <c r="AV83" s="1221"/>
      <c r="AW83" s="1221"/>
      <c r="AX83" s="1221"/>
      <c r="AY83" s="1221"/>
      <c r="AZ83" s="1221"/>
      <c r="BA83" s="1221"/>
      <c r="BB83" s="1221"/>
      <c r="BC83" s="1221"/>
      <c r="BD83" s="1221"/>
      <c r="BE83" s="1221"/>
      <c r="BF83" s="1221"/>
      <c r="BG83" s="1221"/>
      <c r="BH83" s="1221"/>
      <c r="BI83" s="1221"/>
      <c r="BJ83" s="1221"/>
      <c r="BK83" s="1221"/>
      <c r="BL83" s="1221"/>
      <c r="BM83" s="1221"/>
      <c r="BN83" s="1221"/>
      <c r="BO83" s="1221"/>
      <c r="BP83" s="1221"/>
      <c r="BQ83" s="1221"/>
      <c r="BR83" s="1221"/>
      <c r="BS83" s="1221"/>
      <c r="BT83" s="1221"/>
      <c r="BU83" s="1221"/>
      <c r="BV83" s="1221"/>
      <c r="BW83" s="1221"/>
      <c r="BX83" s="1221"/>
      <c r="BY83" s="1221"/>
      <c r="BZ83" s="1221"/>
      <c r="CA83" s="1221"/>
      <c r="CB83" s="1221"/>
      <c r="CC83" s="1221"/>
      <c r="CD83" s="1221"/>
      <c r="CE83" s="1221"/>
      <c r="CF83" s="1221"/>
      <c r="CG83" s="1221"/>
      <c r="CH83" s="1221"/>
      <c r="CI83" s="1221"/>
      <c r="CJ83" s="1221"/>
      <c r="CK83" s="1221"/>
      <c r="CL83" s="1221"/>
      <c r="CM83" s="1221"/>
      <c r="CN83" s="1221"/>
      <c r="CO83" s="1221"/>
      <c r="CP83" s="1221"/>
      <c r="CQ83" s="1221"/>
      <c r="CR83" s="1221"/>
      <c r="CS83" s="1221"/>
      <c r="CT83" s="1221"/>
      <c r="CU83" s="1221"/>
      <c r="CV83" s="1221"/>
      <c r="CW83" s="1221"/>
      <c r="CX83" s="1221"/>
      <c r="CY83" s="1221"/>
      <c r="CZ83" s="1221"/>
      <c r="DA83" s="1221"/>
      <c r="DB83" s="1221"/>
      <c r="DC83" s="1221"/>
      <c r="DD83" s="1220"/>
    </row>
    <row r="84" spans="2:109" ht="13.5" x14ac:dyDescent="0.15">
      <c r="DD84" s="1217"/>
      <c r="DE84" s="1217"/>
    </row>
    <row r="85" spans="2:109" ht="13.5" x14ac:dyDescent="0.15">
      <c r="DD85" s="1217"/>
      <c r="DE85" s="1217"/>
    </row>
  </sheetData>
  <sheetProtection algorithmName="SHA-512" hashValue="RhC4vePGma67XgFhPvL2tUF7/5wiw1Fu/uXwOkiBy1KbEg4kQB79Xbur3mZFYe6T3tyws2B1qMAlbHYtQpySdA==" saltValue="YgzqtYNLwY7F91j+B+/PHw==" spinCount="100000" sheet="1" objects="1" scenarios="1" formatCells="0"/>
  <dataConsolidate/>
  <mergeCells count="112">
    <mergeCell ref="CV51:DC52"/>
    <mergeCell ref="CN51:CU52"/>
    <mergeCell ref="AN43:DC47"/>
    <mergeCell ref="G50:J50"/>
    <mergeCell ref="AN50:BO50"/>
    <mergeCell ref="BP50:BW50"/>
    <mergeCell ref="BX50:CE50"/>
    <mergeCell ref="CF50:CM50"/>
    <mergeCell ref="CN50:CU50"/>
    <mergeCell ref="CV50:DC50"/>
    <mergeCell ref="BP53:BW54"/>
    <mergeCell ref="BX53:CE54"/>
    <mergeCell ref="CF53:CM54"/>
    <mergeCell ref="AN51:BA54"/>
    <mergeCell ref="BB51:BO52"/>
    <mergeCell ref="BP51:BW52"/>
    <mergeCell ref="BX51:CE52"/>
    <mergeCell ref="CF51:CM52"/>
    <mergeCell ref="I53:J54"/>
    <mergeCell ref="K53:K54"/>
    <mergeCell ref="L53:L54"/>
    <mergeCell ref="M53:M54"/>
    <mergeCell ref="N53:N54"/>
    <mergeCell ref="BB53:BO54"/>
    <mergeCell ref="CN57:CU58"/>
    <mergeCell ref="CV57:DC58"/>
    <mergeCell ref="CN53:CU54"/>
    <mergeCell ref="I51:J52"/>
    <mergeCell ref="K51:K52"/>
    <mergeCell ref="L51:L52"/>
    <mergeCell ref="M51:M52"/>
    <mergeCell ref="N51:N52"/>
    <mergeCell ref="I57:J58"/>
    <mergeCell ref="K57:K58"/>
    <mergeCell ref="BB55:BO56"/>
    <mergeCell ref="BP55:BW56"/>
    <mergeCell ref="G51:H54"/>
    <mergeCell ref="BP57:BW58"/>
    <mergeCell ref="BX57:CE58"/>
    <mergeCell ref="CF57:CM58"/>
    <mergeCell ref="L57:L58"/>
    <mergeCell ref="M57:M58"/>
    <mergeCell ref="N57:N58"/>
    <mergeCell ref="BB57:BO58"/>
    <mergeCell ref="BX73:CE74"/>
    <mergeCell ref="CF73:CM74"/>
    <mergeCell ref="CN73:CU74"/>
    <mergeCell ref="CV53:DC54"/>
    <mergeCell ref="G55:H58"/>
    <mergeCell ref="I55:J56"/>
    <mergeCell ref="K55:K56"/>
    <mergeCell ref="L55:L56"/>
    <mergeCell ref="M55:M56"/>
    <mergeCell ref="N55:N56"/>
    <mergeCell ref="AN73:BA76"/>
    <mergeCell ref="BB73:BO74"/>
    <mergeCell ref="BP73:BW74"/>
    <mergeCell ref="G72:J72"/>
    <mergeCell ref="AN72:BO72"/>
    <mergeCell ref="BP72:BW72"/>
    <mergeCell ref="G73:H76"/>
    <mergeCell ref="I73:J74"/>
    <mergeCell ref="K73:K74"/>
    <mergeCell ref="L73:L74"/>
    <mergeCell ref="M73:M74"/>
    <mergeCell ref="N73:N74"/>
    <mergeCell ref="AN65:DC69"/>
    <mergeCell ref="BX55:CE56"/>
    <mergeCell ref="CF55:CM56"/>
    <mergeCell ref="CN55:CU56"/>
    <mergeCell ref="CV55:DC56"/>
    <mergeCell ref="CV72:DC72"/>
    <mergeCell ref="BX72:CE72"/>
    <mergeCell ref="CF72:CM72"/>
    <mergeCell ref="CN72:CU72"/>
    <mergeCell ref="AN55:BA58"/>
    <mergeCell ref="BB75:BO76"/>
    <mergeCell ref="BP75:BW76"/>
    <mergeCell ref="BX75:CE76"/>
    <mergeCell ref="CF75:CM76"/>
    <mergeCell ref="CN75:CU76"/>
    <mergeCell ref="CV75:DC76"/>
    <mergeCell ref="BP77:BW78"/>
    <mergeCell ref="BX77:CE78"/>
    <mergeCell ref="CF77:CM78"/>
    <mergeCell ref="CF79:CM80"/>
    <mergeCell ref="CV73:DC74"/>
    <mergeCell ref="I75:J76"/>
    <mergeCell ref="K75:K76"/>
    <mergeCell ref="L75:L76"/>
    <mergeCell ref="M75:M76"/>
    <mergeCell ref="N75:N76"/>
    <mergeCell ref="CV79:DC80"/>
    <mergeCell ref="CN77:CU78"/>
    <mergeCell ref="CV77:DC78"/>
    <mergeCell ref="I79:J80"/>
    <mergeCell ref="K79:K80"/>
    <mergeCell ref="L79:L80"/>
    <mergeCell ref="M79:M80"/>
    <mergeCell ref="N79:N80"/>
    <mergeCell ref="BB79:BO80"/>
    <mergeCell ref="BP79:BW80"/>
    <mergeCell ref="G77:H80"/>
    <mergeCell ref="I77:J78"/>
    <mergeCell ref="K77:K78"/>
    <mergeCell ref="L77:L78"/>
    <mergeCell ref="M77:M78"/>
    <mergeCell ref="CN79:CU80"/>
    <mergeCell ref="BX79:CE80"/>
    <mergeCell ref="N77:N78"/>
    <mergeCell ref="AN77:BA80"/>
    <mergeCell ref="BB77:BO78"/>
  </mergeCells>
  <phoneticPr fontId="2"/>
  <printOptions horizontalCentered="1" verticalCentered="1"/>
  <pageMargins left="0" right="0" top="0.19685039370078741" bottom="0.31496062992125984" header="0.39370078740157483" footer="0"/>
  <pageSetup paperSize="9" scale="50"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DE5FD-2CD0-4588-8DBF-80DF353FF51B}">
  <sheetPr>
    <pageSetUpPr fitToPage="1"/>
  </sheetPr>
  <dimension ref="A1:DR125"/>
  <sheetViews>
    <sheetView showGridLines="0" topLeftCell="E74" zoomScale="80" zoomScaleNormal="80" zoomScaleSheetLayoutView="70" workbookViewId="0">
      <selection activeCell="CN73" sqref="CN73:CU74"/>
    </sheetView>
  </sheetViews>
  <sheetFormatPr defaultColWidth="0" defaultRowHeight="13.5" customHeight="1" zeroHeight="1" x14ac:dyDescent="0.15"/>
  <cols>
    <col min="1" max="34" width="2.5" style="260" customWidth="1"/>
    <col min="35" max="122" width="2.5" style="259" customWidth="1"/>
    <col min="123" max="16384" width="2.5" style="259" hidden="1"/>
  </cols>
  <sheetData>
    <row r="1" spans="1:34"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1:34" x14ac:dyDescent="0.15">
      <c r="S2" s="259"/>
      <c r="AH2" s="259"/>
    </row>
    <row r="3" spans="1: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1:34" x14ac:dyDescent="0.15"/>
    <row r="5" spans="1:34" x14ac:dyDescent="0.15"/>
    <row r="6" spans="1:34" x14ac:dyDescent="0.15"/>
    <row r="7" spans="1:34" x14ac:dyDescent="0.15"/>
    <row r="8" spans="1:34" x14ac:dyDescent="0.15"/>
    <row r="9" spans="1:34" x14ac:dyDescent="0.15">
      <c r="AH9" s="259"/>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476</v>
      </c>
    </row>
  </sheetData>
  <sheetProtection algorithmName="SHA-512" hashValue="5ZCmL7BQhwG/jGks3QU9u+MLWJF8+743wgiGXZTNlvp7Td8m7bivbQgvuM4FPUQ7VJb4phXv3e7pcdpjxIdCMg==" saltValue="RUmGUQOgTRv61kwZT0xhxA=="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27E30-328C-4EB9-BFF3-697C56B94C59}">
  <sheetPr>
    <pageSetUpPr fitToPage="1"/>
  </sheetPr>
  <dimension ref="A1:DR125"/>
  <sheetViews>
    <sheetView showGridLines="0" topLeftCell="A87" zoomScale="80" zoomScaleNormal="80" zoomScaleSheetLayoutView="55" workbookViewId="0">
      <selection activeCell="CN73" sqref="CN73:CU74"/>
    </sheetView>
  </sheetViews>
  <sheetFormatPr defaultColWidth="0" defaultRowHeight="13.5" customHeight="1" zeroHeight="1" x14ac:dyDescent="0.15"/>
  <cols>
    <col min="1" max="34" width="2.5" style="260" customWidth="1"/>
    <col min="35" max="122" width="2.5" style="259" customWidth="1"/>
    <col min="123" max="16384" width="2.5" style="259" hidden="1"/>
  </cols>
  <sheetData>
    <row r="1" spans="2:34"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2:34" x14ac:dyDescent="0.15">
      <c r="S2" s="259"/>
      <c r="AH2" s="259"/>
    </row>
    <row r="3" spans="2: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2:34" x14ac:dyDescent="0.15"/>
    <row r="5" spans="2:34" x14ac:dyDescent="0.15"/>
    <row r="6" spans="2:34" x14ac:dyDescent="0.15"/>
    <row r="7" spans="2:34" x14ac:dyDescent="0.15"/>
    <row r="8" spans="2:34" x14ac:dyDescent="0.15"/>
    <row r="9" spans="2:34" x14ac:dyDescent="0.15">
      <c r="AH9" s="259"/>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c r="AG59" s="259"/>
      <c r="AH59" s="259"/>
    </row>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476</v>
      </c>
    </row>
  </sheetData>
  <sheetProtection algorithmName="SHA-512" hashValue="LeWcPtcwxvgHzjHuS6123dDruQ3o+OVzcTWIxts2ImPHk4iQOXHJX5pnIUMp4oTDooD1HQP5pY3MMvva2xGzNA==" saltValue="sEmNVVD8/CUNlfwAGea2tQ=="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44" customWidth="1"/>
    <col min="2" max="8" width="13.375" style="144" customWidth="1"/>
    <col min="9" max="16384" width="11.125" style="144"/>
  </cols>
  <sheetData>
    <row r="1" spans="1:8" x14ac:dyDescent="0.15">
      <c r="A1" s="138"/>
      <c r="B1" s="139"/>
      <c r="C1" s="140"/>
      <c r="D1" s="141"/>
      <c r="E1" s="142"/>
      <c r="F1" s="142"/>
      <c r="G1" s="142"/>
      <c r="H1" s="143"/>
    </row>
    <row r="2" spans="1:8" x14ac:dyDescent="0.15">
      <c r="A2" s="145"/>
      <c r="B2" s="146"/>
      <c r="C2" s="147"/>
      <c r="D2" s="148" t="s">
        <v>50</v>
      </c>
      <c r="E2" s="149"/>
      <c r="F2" s="150" t="s">
        <v>525</v>
      </c>
      <c r="G2" s="151"/>
      <c r="H2" s="152"/>
    </row>
    <row r="3" spans="1:8" x14ac:dyDescent="0.15">
      <c r="A3" s="148" t="s">
        <v>518</v>
      </c>
      <c r="B3" s="153"/>
      <c r="C3" s="154"/>
      <c r="D3" s="155">
        <v>144626</v>
      </c>
      <c r="E3" s="156"/>
      <c r="F3" s="157">
        <v>268375</v>
      </c>
      <c r="G3" s="158"/>
      <c r="H3" s="159"/>
    </row>
    <row r="4" spans="1:8" x14ac:dyDescent="0.15">
      <c r="A4" s="160"/>
      <c r="B4" s="161"/>
      <c r="C4" s="162"/>
      <c r="D4" s="163">
        <v>112632</v>
      </c>
      <c r="E4" s="164"/>
      <c r="F4" s="165">
        <v>119602</v>
      </c>
      <c r="G4" s="166"/>
      <c r="H4" s="167"/>
    </row>
    <row r="5" spans="1:8" x14ac:dyDescent="0.15">
      <c r="A5" s="148" t="s">
        <v>520</v>
      </c>
      <c r="B5" s="153"/>
      <c r="C5" s="154"/>
      <c r="D5" s="155">
        <v>329093</v>
      </c>
      <c r="E5" s="156"/>
      <c r="F5" s="157">
        <v>301035</v>
      </c>
      <c r="G5" s="158"/>
      <c r="H5" s="159"/>
    </row>
    <row r="6" spans="1:8" x14ac:dyDescent="0.15">
      <c r="A6" s="160"/>
      <c r="B6" s="161"/>
      <c r="C6" s="162"/>
      <c r="D6" s="163">
        <v>280399</v>
      </c>
      <c r="E6" s="164"/>
      <c r="F6" s="165">
        <v>154376</v>
      </c>
      <c r="G6" s="166"/>
      <c r="H6" s="167"/>
    </row>
    <row r="7" spans="1:8" x14ac:dyDescent="0.15">
      <c r="A7" s="148" t="s">
        <v>521</v>
      </c>
      <c r="B7" s="153"/>
      <c r="C7" s="154"/>
      <c r="D7" s="155">
        <v>299291</v>
      </c>
      <c r="E7" s="156"/>
      <c r="F7" s="157">
        <v>277467</v>
      </c>
      <c r="G7" s="158"/>
      <c r="H7" s="159"/>
    </row>
    <row r="8" spans="1:8" x14ac:dyDescent="0.15">
      <c r="A8" s="160"/>
      <c r="B8" s="161"/>
      <c r="C8" s="162"/>
      <c r="D8" s="163">
        <v>151104</v>
      </c>
      <c r="E8" s="164"/>
      <c r="F8" s="165">
        <v>128378</v>
      </c>
      <c r="G8" s="166"/>
      <c r="H8" s="167"/>
    </row>
    <row r="9" spans="1:8" x14ac:dyDescent="0.15">
      <c r="A9" s="148" t="s">
        <v>522</v>
      </c>
      <c r="B9" s="153"/>
      <c r="C9" s="154"/>
      <c r="D9" s="155">
        <v>220714</v>
      </c>
      <c r="E9" s="156"/>
      <c r="F9" s="157">
        <v>282256</v>
      </c>
      <c r="G9" s="158"/>
      <c r="H9" s="159"/>
    </row>
    <row r="10" spans="1:8" x14ac:dyDescent="0.15">
      <c r="A10" s="160"/>
      <c r="B10" s="161"/>
      <c r="C10" s="162"/>
      <c r="D10" s="163">
        <v>113703</v>
      </c>
      <c r="E10" s="164"/>
      <c r="F10" s="165">
        <v>145453</v>
      </c>
      <c r="G10" s="166"/>
      <c r="H10" s="167"/>
    </row>
    <row r="11" spans="1:8" x14ac:dyDescent="0.15">
      <c r="A11" s="148" t="s">
        <v>523</v>
      </c>
      <c r="B11" s="153"/>
      <c r="C11" s="154"/>
      <c r="D11" s="155">
        <v>396958</v>
      </c>
      <c r="E11" s="156"/>
      <c r="F11" s="157">
        <v>295341</v>
      </c>
      <c r="G11" s="158"/>
      <c r="H11" s="159"/>
    </row>
    <row r="12" spans="1:8" x14ac:dyDescent="0.15">
      <c r="A12" s="160"/>
      <c r="B12" s="161"/>
      <c r="C12" s="168"/>
      <c r="D12" s="163">
        <v>155009</v>
      </c>
      <c r="E12" s="164"/>
      <c r="F12" s="165">
        <v>137402</v>
      </c>
      <c r="G12" s="166"/>
      <c r="H12" s="167"/>
    </row>
    <row r="13" spans="1:8" x14ac:dyDescent="0.15">
      <c r="A13" s="148"/>
      <c r="B13" s="153"/>
      <c r="C13" s="169"/>
      <c r="D13" s="170">
        <v>278136</v>
      </c>
      <c r="E13" s="171"/>
      <c r="F13" s="172">
        <v>284895</v>
      </c>
      <c r="G13" s="173"/>
      <c r="H13" s="159"/>
    </row>
    <row r="14" spans="1:8" x14ac:dyDescent="0.15">
      <c r="A14" s="160"/>
      <c r="B14" s="161"/>
      <c r="C14" s="162"/>
      <c r="D14" s="163">
        <v>162569</v>
      </c>
      <c r="E14" s="164"/>
      <c r="F14" s="165">
        <v>137042</v>
      </c>
      <c r="G14" s="166"/>
      <c r="H14" s="167"/>
    </row>
    <row r="17" spans="1:11" x14ac:dyDescent="0.15">
      <c r="A17" s="144" t="s">
        <v>51</v>
      </c>
    </row>
    <row r="18" spans="1:11" x14ac:dyDescent="0.15">
      <c r="A18" s="174"/>
      <c r="B18" s="174" t="str">
        <f>実質収支比率等に係る経年分析!F$46</f>
        <v>R01</v>
      </c>
      <c r="C18" s="174" t="str">
        <f>実質収支比率等に係る経年分析!G$46</f>
        <v>R02</v>
      </c>
      <c r="D18" s="174" t="str">
        <f>実質収支比率等に係る経年分析!H$46</f>
        <v>R03</v>
      </c>
      <c r="E18" s="174" t="str">
        <f>実質収支比率等に係る経年分析!I$46</f>
        <v>R04</v>
      </c>
      <c r="F18" s="174" t="str">
        <f>実質収支比率等に係る経年分析!J$46</f>
        <v>R05</v>
      </c>
    </row>
    <row r="19" spans="1:11" x14ac:dyDescent="0.15">
      <c r="A19" s="174" t="s">
        <v>52</v>
      </c>
      <c r="B19" s="174">
        <f>ROUND(VALUE(SUBSTITUTE(実質収支比率等に係る経年分析!F$48,"▲","-")),2)</f>
        <v>4.07</v>
      </c>
      <c r="C19" s="174">
        <f>ROUND(VALUE(SUBSTITUTE(実質収支比率等に係る経年分析!G$48,"▲","-")),2)</f>
        <v>3.8</v>
      </c>
      <c r="D19" s="174">
        <f>ROUND(VALUE(SUBSTITUTE(実質収支比率等に係る経年分析!H$48,"▲","-")),2)</f>
        <v>5.36</v>
      </c>
      <c r="E19" s="174">
        <f>ROUND(VALUE(SUBSTITUTE(実質収支比率等に係る経年分析!I$48,"▲","-")),2)</f>
        <v>2.0499999999999998</v>
      </c>
      <c r="F19" s="174">
        <f>ROUND(VALUE(SUBSTITUTE(実質収支比率等に係る経年分析!J$48,"▲","-")),2)</f>
        <v>3.72</v>
      </c>
    </row>
    <row r="20" spans="1:11" x14ac:dyDescent="0.15">
      <c r="A20" s="174" t="s">
        <v>53</v>
      </c>
      <c r="B20" s="174">
        <f>ROUND(VALUE(SUBSTITUTE(実質収支比率等に係る経年分析!F$47,"▲","-")),2)</f>
        <v>49.42</v>
      </c>
      <c r="C20" s="174">
        <f>ROUND(VALUE(SUBSTITUTE(実質収支比率等に係る経年分析!G$47,"▲","-")),2)</f>
        <v>45.69</v>
      </c>
      <c r="D20" s="174">
        <f>ROUND(VALUE(SUBSTITUTE(実質収支比率等に係る経年分析!H$47,"▲","-")),2)</f>
        <v>42.13</v>
      </c>
      <c r="E20" s="174">
        <f>ROUND(VALUE(SUBSTITUTE(実質収支比率等に係る経年分析!I$47,"▲","-")),2)</f>
        <v>45.97</v>
      </c>
      <c r="F20" s="174">
        <f>ROUND(VALUE(SUBSTITUTE(実質収支比率等に係る経年分析!J$47,"▲","-")),2)</f>
        <v>45.36</v>
      </c>
    </row>
    <row r="21" spans="1:11" x14ac:dyDescent="0.15">
      <c r="A21" s="174" t="s">
        <v>54</v>
      </c>
      <c r="B21" s="174">
        <f>IF(ISNUMBER(VALUE(SUBSTITUTE(実質収支比率等に係る経年分析!F$49,"▲","-"))),ROUND(VALUE(SUBSTITUTE(実質収支比率等に係る経年分析!F$49,"▲","-")),2),NA())</f>
        <v>-2.27</v>
      </c>
      <c r="C21" s="174">
        <f>IF(ISNUMBER(VALUE(SUBSTITUTE(実質収支比率等に係る経年分析!G$49,"▲","-"))),ROUND(VALUE(SUBSTITUTE(実質収支比率等に係る経年分析!G$49,"▲","-")),2),NA())</f>
        <v>-1.7</v>
      </c>
      <c r="D21" s="174">
        <f>IF(ISNUMBER(VALUE(SUBSTITUTE(実質収支比率等に係る経年分析!H$49,"▲","-"))),ROUND(VALUE(SUBSTITUTE(実質収支比率等に係る経年分析!H$49,"▲","-")),2),NA())</f>
        <v>1.62</v>
      </c>
      <c r="E21" s="174">
        <f>IF(ISNUMBER(VALUE(SUBSTITUTE(実質収支比率等に係る経年分析!I$49,"▲","-"))),ROUND(VALUE(SUBSTITUTE(実質収支比率等に係る経年分析!I$49,"▲","-")),2),NA())</f>
        <v>-1.04</v>
      </c>
      <c r="F21" s="174">
        <f>IF(ISNUMBER(VALUE(SUBSTITUTE(実質収支比率等に係る経年分析!J$49,"▲","-"))),ROUND(VALUE(SUBSTITUTE(実質収支比率等に係る経年分析!J$49,"▲","-")),2),NA())</f>
        <v>2.31</v>
      </c>
    </row>
    <row r="24" spans="1:11" x14ac:dyDescent="0.15">
      <c r="A24" s="144" t="s">
        <v>55</v>
      </c>
    </row>
    <row r="25" spans="1:11" x14ac:dyDescent="0.15">
      <c r="A25" s="175"/>
      <c r="B25" s="175" t="str">
        <f>連結実質赤字比率に係る赤字・黒字の構成分析!F$33</f>
        <v>R01</v>
      </c>
      <c r="C25" s="175"/>
      <c r="D25" s="175" t="str">
        <f>連結実質赤字比率に係る赤字・黒字の構成分析!G$33</f>
        <v>R02</v>
      </c>
      <c r="E25" s="175"/>
      <c r="F25" s="175" t="str">
        <f>連結実質赤字比率に係る赤字・黒字の構成分析!H$33</f>
        <v>R03</v>
      </c>
      <c r="G25" s="175"/>
      <c r="H25" s="175" t="str">
        <f>連結実質赤字比率に係る赤字・黒字の構成分析!I$33</f>
        <v>R04</v>
      </c>
      <c r="I25" s="175"/>
      <c r="J25" s="175" t="str">
        <f>連結実質赤字比率に係る赤字・黒字の構成分析!J$33</f>
        <v>R05</v>
      </c>
      <c r="K25" s="175"/>
    </row>
    <row r="26" spans="1:11" x14ac:dyDescent="0.15">
      <c r="A26" s="175"/>
      <c r="B26" s="175" t="s">
        <v>56</v>
      </c>
      <c r="C26" s="175" t="s">
        <v>57</v>
      </c>
      <c r="D26" s="175" t="s">
        <v>56</v>
      </c>
      <c r="E26" s="175" t="s">
        <v>57</v>
      </c>
      <c r="F26" s="175" t="s">
        <v>56</v>
      </c>
      <c r="G26" s="175" t="s">
        <v>57</v>
      </c>
      <c r="H26" s="175" t="s">
        <v>56</v>
      </c>
      <c r="I26" s="175" t="s">
        <v>57</v>
      </c>
      <c r="J26" s="175" t="s">
        <v>56</v>
      </c>
      <c r="K26" s="175" t="s">
        <v>57</v>
      </c>
    </row>
    <row r="27" spans="1:11" x14ac:dyDescent="0.15">
      <c r="A27" s="175" t="str">
        <f>IF(連結実質赤字比率に係る赤字・黒字の構成分析!C$43="",NA(),連結実質赤字比率に係る赤字・黒字の構成分析!C$43)</f>
        <v>その他会計（黒字）</v>
      </c>
      <c r="B27" s="175" t="e">
        <f>IF(ROUND(VALUE(SUBSTITUTE(連結実質赤字比率に係る赤字・黒字の構成分析!F$43,"▲", "-")), 2) &lt; 0, ABS(ROUND(VALUE(SUBSTITUTE(連結実質赤字比率に係る赤字・黒字の構成分析!F$43,"▲", "-")), 2)), NA())</f>
        <v>#VALUE!</v>
      </c>
      <c r="C27" s="175" t="e">
        <f>IF(ROUND(VALUE(SUBSTITUTE(連結実質赤字比率に係る赤字・黒字の構成分析!F$43,"▲", "-")), 2) &gt;= 0, ABS(ROUND(VALUE(SUBSTITUTE(連結実質赤字比率に係る赤字・黒字の構成分析!F$43,"▲", "-")), 2)), NA())</f>
        <v>#VALUE!</v>
      </c>
      <c r="D27" s="175" t="e">
        <f>IF(ROUND(VALUE(SUBSTITUTE(連結実質赤字比率に係る赤字・黒字の構成分析!G$43,"▲", "-")), 2) &lt; 0, ABS(ROUND(VALUE(SUBSTITUTE(連結実質赤字比率に係る赤字・黒字の構成分析!G$43,"▲", "-")), 2)), NA())</f>
        <v>#VALUE!</v>
      </c>
      <c r="E27" s="175" t="e">
        <f>IF(ROUND(VALUE(SUBSTITUTE(連結実質赤字比率に係る赤字・黒字の構成分析!G$43,"▲", "-")), 2) &gt;= 0, ABS(ROUND(VALUE(SUBSTITUTE(連結実質赤字比率に係る赤字・黒字の構成分析!G$43,"▲", "-")), 2)), NA())</f>
        <v>#VALUE!</v>
      </c>
      <c r="F27" s="175" t="e">
        <f>IF(ROUND(VALUE(SUBSTITUTE(連結実質赤字比率に係る赤字・黒字の構成分析!H$43,"▲", "-")), 2) &lt; 0, ABS(ROUND(VALUE(SUBSTITUTE(連結実質赤字比率に係る赤字・黒字の構成分析!H$43,"▲", "-")), 2)), NA())</f>
        <v>#VALUE!</v>
      </c>
      <c r="G27" s="175" t="e">
        <f>IF(ROUND(VALUE(SUBSTITUTE(連結実質赤字比率に係る赤字・黒字の構成分析!H$43,"▲", "-")), 2) &gt;= 0, ABS(ROUND(VALUE(SUBSTITUTE(連結実質赤字比率に係る赤字・黒字の構成分析!H$43,"▲", "-")), 2)), NA())</f>
        <v>#VALUE!</v>
      </c>
      <c r="H27" s="175" t="e">
        <f>IF(ROUND(VALUE(SUBSTITUTE(連結実質赤字比率に係る赤字・黒字の構成分析!I$43,"▲", "-")), 2) &lt; 0, ABS(ROUND(VALUE(SUBSTITUTE(連結実質赤字比率に係る赤字・黒字の構成分析!I$43,"▲", "-")), 2)), NA())</f>
        <v>#VALUE!</v>
      </c>
      <c r="I27" s="175" t="e">
        <f>IF(ROUND(VALUE(SUBSTITUTE(連結実質赤字比率に係る赤字・黒字の構成分析!I$43,"▲", "-")), 2) &gt;= 0, ABS(ROUND(VALUE(SUBSTITUTE(連結実質赤字比率に係る赤字・黒字の構成分析!I$43,"▲", "-")), 2)), NA())</f>
        <v>#VALUE!</v>
      </c>
      <c r="J27" s="175" t="e">
        <f>IF(ROUND(VALUE(SUBSTITUTE(連結実質赤字比率に係る赤字・黒字の構成分析!J$43,"▲", "-")), 2) &lt; 0, ABS(ROUND(VALUE(SUBSTITUTE(連結実質赤字比率に係る赤字・黒字の構成分析!J$43,"▲", "-")), 2)), NA())</f>
        <v>#VALUE!</v>
      </c>
      <c r="K27" s="175" t="e">
        <f>IF(ROUND(VALUE(SUBSTITUTE(連結実質赤字比率に係る赤字・黒字の構成分析!J$43,"▲", "-")), 2) &gt;= 0, ABS(ROUND(VALUE(SUBSTITUTE(連結実質赤字比率に係る赤字・黒字の構成分析!J$43,"▲", "-")), 2)), NA())</f>
        <v>#VALUE!</v>
      </c>
    </row>
    <row r="28" spans="1:11" x14ac:dyDescent="0.15">
      <c r="A28" s="175" t="str">
        <f>IF(連結実質赤字比率に係る赤字・黒字の構成分析!C$42="",NA(),連結実質赤字比率に係る赤字・黒字の構成分析!C$42)</f>
        <v>その他会計（赤字）</v>
      </c>
      <c r="B28" s="175" t="e">
        <f>IF(ROUND(VALUE(SUBSTITUTE(連結実質赤字比率に係る赤字・黒字の構成分析!F$42,"▲", "-")), 2) &lt; 0, ABS(ROUND(VALUE(SUBSTITUTE(連結実質赤字比率に係る赤字・黒字の構成分析!F$42,"▲", "-")), 2)), NA())</f>
        <v>#VALUE!</v>
      </c>
      <c r="C28" s="175" t="e">
        <f>IF(ROUND(VALUE(SUBSTITUTE(連結実質赤字比率に係る赤字・黒字の構成分析!F$42,"▲", "-")), 2) &gt;= 0, ABS(ROUND(VALUE(SUBSTITUTE(連結実質赤字比率に係る赤字・黒字の構成分析!F$42,"▲", "-")), 2)), NA())</f>
        <v>#VALUE!</v>
      </c>
      <c r="D28" s="175" t="e">
        <f>IF(ROUND(VALUE(SUBSTITUTE(連結実質赤字比率に係る赤字・黒字の構成分析!G$42,"▲", "-")), 2) &lt; 0, ABS(ROUND(VALUE(SUBSTITUTE(連結実質赤字比率に係る赤字・黒字の構成分析!G$42,"▲", "-")), 2)), NA())</f>
        <v>#VALUE!</v>
      </c>
      <c r="E28" s="175" t="e">
        <f>IF(ROUND(VALUE(SUBSTITUTE(連結実質赤字比率に係る赤字・黒字の構成分析!G$42,"▲", "-")), 2) &gt;= 0, ABS(ROUND(VALUE(SUBSTITUTE(連結実質赤字比率に係る赤字・黒字の構成分析!G$42,"▲", "-")), 2)), NA())</f>
        <v>#VALUE!</v>
      </c>
      <c r="F28" s="175" t="e">
        <f>IF(ROUND(VALUE(SUBSTITUTE(連結実質赤字比率に係る赤字・黒字の構成分析!H$42,"▲", "-")), 2) &lt; 0, ABS(ROUND(VALUE(SUBSTITUTE(連結実質赤字比率に係る赤字・黒字の構成分析!H$42,"▲", "-")), 2)), NA())</f>
        <v>#VALUE!</v>
      </c>
      <c r="G28" s="175" t="e">
        <f>IF(ROUND(VALUE(SUBSTITUTE(連結実質赤字比率に係る赤字・黒字の構成分析!H$42,"▲", "-")), 2) &gt;= 0, ABS(ROUND(VALUE(SUBSTITUTE(連結実質赤字比率に係る赤字・黒字の構成分析!H$42,"▲", "-")), 2)), NA())</f>
        <v>#VALUE!</v>
      </c>
      <c r="H28" s="175" t="e">
        <f>IF(ROUND(VALUE(SUBSTITUTE(連結実質赤字比率に係る赤字・黒字の構成分析!I$42,"▲", "-")), 2) &lt; 0, ABS(ROUND(VALUE(SUBSTITUTE(連結実質赤字比率に係る赤字・黒字の構成分析!I$42,"▲", "-")), 2)), NA())</f>
        <v>#VALUE!</v>
      </c>
      <c r="I28" s="175" t="e">
        <f>IF(ROUND(VALUE(SUBSTITUTE(連結実質赤字比率に係る赤字・黒字の構成分析!I$42,"▲", "-")), 2) &gt;= 0, ABS(ROUND(VALUE(SUBSTITUTE(連結実質赤字比率に係る赤字・黒字の構成分析!I$42,"▲", "-")), 2)), NA())</f>
        <v>#VALUE!</v>
      </c>
      <c r="J28" s="175" t="e">
        <f>IF(ROUND(VALUE(SUBSTITUTE(連結実質赤字比率に係る赤字・黒字の構成分析!J$42,"▲", "-")), 2) &lt; 0, ABS(ROUND(VALUE(SUBSTITUTE(連結実質赤字比率に係る赤字・黒字の構成分析!J$42,"▲", "-")), 2)), NA())</f>
        <v>#VALUE!</v>
      </c>
      <c r="K28" s="175" t="e">
        <f>IF(ROUND(VALUE(SUBSTITUTE(連結実質赤字比率に係る赤字・黒字の構成分析!J$42,"▲", "-")), 2) &gt;= 0, ABS(ROUND(VALUE(SUBSTITUTE(連結実質赤字比率に係る赤字・黒字の構成分析!J$42,"▲", "-")), 2)), NA())</f>
        <v>#VALUE!</v>
      </c>
    </row>
    <row r="29" spans="1:11" x14ac:dyDescent="0.15">
      <c r="A29" s="175" t="e">
        <f>IF(連結実質赤字比率に係る赤字・黒字の構成分析!C$41="",NA(),連結実質赤字比率に係る赤字・黒字の構成分析!C$41)</f>
        <v>#N/A</v>
      </c>
      <c r="B29" s="175" t="e">
        <f>IF(ROUND(VALUE(SUBSTITUTE(連結実質赤字比率に係る赤字・黒字の構成分析!F$41,"▲", "-")), 2) &lt; 0, ABS(ROUND(VALUE(SUBSTITUTE(連結実質赤字比率に係る赤字・黒字の構成分析!F$41,"▲", "-")), 2)), NA())</f>
        <v>#VALUE!</v>
      </c>
      <c r="C29" s="175" t="e">
        <f>IF(ROUND(VALUE(SUBSTITUTE(連結実質赤字比率に係る赤字・黒字の構成分析!F$41,"▲", "-")), 2) &gt;= 0, ABS(ROUND(VALUE(SUBSTITUTE(連結実質赤字比率に係る赤字・黒字の構成分析!F$41,"▲", "-")), 2)), NA())</f>
        <v>#VALUE!</v>
      </c>
      <c r="D29" s="175" t="e">
        <f>IF(ROUND(VALUE(SUBSTITUTE(連結実質赤字比率に係る赤字・黒字の構成分析!G$41,"▲", "-")), 2) &lt; 0, ABS(ROUND(VALUE(SUBSTITUTE(連結実質赤字比率に係る赤字・黒字の構成分析!G$41,"▲", "-")), 2)), NA())</f>
        <v>#VALUE!</v>
      </c>
      <c r="E29" s="175" t="e">
        <f>IF(ROUND(VALUE(SUBSTITUTE(連結実質赤字比率に係る赤字・黒字の構成分析!G$41,"▲", "-")), 2) &gt;= 0, ABS(ROUND(VALUE(SUBSTITUTE(連結実質赤字比率に係る赤字・黒字の構成分析!G$41,"▲", "-")), 2)), NA())</f>
        <v>#VALUE!</v>
      </c>
      <c r="F29" s="175" t="e">
        <f>IF(ROUND(VALUE(SUBSTITUTE(連結実質赤字比率に係る赤字・黒字の構成分析!H$41,"▲", "-")), 2) &lt; 0, ABS(ROUND(VALUE(SUBSTITUTE(連結実質赤字比率に係る赤字・黒字の構成分析!H$41,"▲", "-")), 2)), NA())</f>
        <v>#VALUE!</v>
      </c>
      <c r="G29" s="175" t="e">
        <f>IF(ROUND(VALUE(SUBSTITUTE(連結実質赤字比率に係る赤字・黒字の構成分析!H$41,"▲", "-")), 2) &gt;= 0, ABS(ROUND(VALUE(SUBSTITUTE(連結実質赤字比率に係る赤字・黒字の構成分析!H$41,"▲", "-")), 2)), NA())</f>
        <v>#VALUE!</v>
      </c>
      <c r="H29" s="175" t="e">
        <f>IF(ROUND(VALUE(SUBSTITUTE(連結実質赤字比率に係る赤字・黒字の構成分析!I$41,"▲", "-")), 2) &lt; 0, ABS(ROUND(VALUE(SUBSTITUTE(連結実質赤字比率に係る赤字・黒字の構成分析!I$41,"▲", "-")), 2)), NA())</f>
        <v>#VALUE!</v>
      </c>
      <c r="I29" s="175" t="e">
        <f>IF(ROUND(VALUE(SUBSTITUTE(連結実質赤字比率に係る赤字・黒字の構成分析!I$41,"▲", "-")), 2) &gt;= 0, ABS(ROUND(VALUE(SUBSTITUTE(連結実質赤字比率に係る赤字・黒字の構成分析!I$41,"▲", "-")), 2)), NA())</f>
        <v>#VALUE!</v>
      </c>
      <c r="J29" s="175" t="e">
        <f>IF(ROUND(VALUE(SUBSTITUTE(連結実質赤字比率に係る赤字・黒字の構成分析!J$41,"▲", "-")), 2) &lt; 0, ABS(ROUND(VALUE(SUBSTITUTE(連結実質赤字比率に係る赤字・黒字の構成分析!J$41,"▲", "-")), 2)), NA())</f>
        <v>#VALUE!</v>
      </c>
      <c r="K29" s="175" t="e">
        <f>IF(ROUND(VALUE(SUBSTITUTE(連結実質赤字比率に係る赤字・黒字の構成分析!J$41,"▲", "-")), 2) &gt;= 0, ABS(ROUND(VALUE(SUBSTITUTE(連結実質赤字比率に係る赤字・黒字の構成分析!J$41,"▲", "-")), 2)), NA())</f>
        <v>#VALUE!</v>
      </c>
    </row>
    <row r="30" spans="1:11" x14ac:dyDescent="0.15">
      <c r="A30" s="175" t="e">
        <f>IF(連結実質赤字比率に係る赤字・黒字の構成分析!C$40="",NA(),連結実質赤字比率に係る赤字・黒字の構成分析!C$40)</f>
        <v>#N/A</v>
      </c>
      <c r="B30" s="175" t="e">
        <f>IF(ROUND(VALUE(SUBSTITUTE(連結実質赤字比率に係る赤字・黒字の構成分析!F$40,"▲", "-")), 2) &lt; 0, ABS(ROUND(VALUE(SUBSTITUTE(連結実質赤字比率に係る赤字・黒字の構成分析!F$40,"▲", "-")), 2)), NA())</f>
        <v>#VALUE!</v>
      </c>
      <c r="C30" s="175" t="e">
        <f>IF(ROUND(VALUE(SUBSTITUTE(連結実質赤字比率に係る赤字・黒字の構成分析!F$40,"▲", "-")), 2) &gt;= 0, ABS(ROUND(VALUE(SUBSTITUTE(連結実質赤字比率に係る赤字・黒字の構成分析!F$40,"▲", "-")), 2)), NA())</f>
        <v>#VALUE!</v>
      </c>
      <c r="D30" s="175" t="e">
        <f>IF(ROUND(VALUE(SUBSTITUTE(連結実質赤字比率に係る赤字・黒字の構成分析!G$40,"▲", "-")), 2) &lt; 0, ABS(ROUND(VALUE(SUBSTITUTE(連結実質赤字比率に係る赤字・黒字の構成分析!G$40,"▲", "-")), 2)), NA())</f>
        <v>#VALUE!</v>
      </c>
      <c r="E30" s="175" t="e">
        <f>IF(ROUND(VALUE(SUBSTITUTE(連結実質赤字比率に係る赤字・黒字の構成分析!G$40,"▲", "-")), 2) &gt;= 0, ABS(ROUND(VALUE(SUBSTITUTE(連結実質赤字比率に係る赤字・黒字の構成分析!G$40,"▲", "-")), 2)), NA())</f>
        <v>#VALUE!</v>
      </c>
      <c r="F30" s="175" t="e">
        <f>IF(ROUND(VALUE(SUBSTITUTE(連結実質赤字比率に係る赤字・黒字の構成分析!H$40,"▲", "-")), 2) &lt; 0, ABS(ROUND(VALUE(SUBSTITUTE(連結実質赤字比率に係る赤字・黒字の構成分析!H$40,"▲", "-")), 2)), NA())</f>
        <v>#VALUE!</v>
      </c>
      <c r="G30" s="175" t="e">
        <f>IF(ROUND(VALUE(SUBSTITUTE(連結実質赤字比率に係る赤字・黒字の構成分析!H$40,"▲", "-")), 2) &gt;= 0, ABS(ROUND(VALUE(SUBSTITUTE(連結実質赤字比率に係る赤字・黒字の構成分析!H$40,"▲", "-")), 2)), NA())</f>
        <v>#VALUE!</v>
      </c>
      <c r="H30" s="175" t="e">
        <f>IF(ROUND(VALUE(SUBSTITUTE(連結実質赤字比率に係る赤字・黒字の構成分析!I$40,"▲", "-")), 2) &lt; 0, ABS(ROUND(VALUE(SUBSTITUTE(連結実質赤字比率に係る赤字・黒字の構成分析!I$40,"▲", "-")), 2)), NA())</f>
        <v>#VALUE!</v>
      </c>
      <c r="I30" s="175" t="e">
        <f>IF(ROUND(VALUE(SUBSTITUTE(連結実質赤字比率に係る赤字・黒字の構成分析!I$40,"▲", "-")), 2) &gt;= 0, ABS(ROUND(VALUE(SUBSTITUTE(連結実質赤字比率に係る赤字・黒字の構成分析!I$40,"▲", "-")), 2)), NA())</f>
        <v>#VALUE!</v>
      </c>
      <c r="J30" s="175" t="e">
        <f>IF(ROUND(VALUE(SUBSTITUTE(連結実質赤字比率に係る赤字・黒字の構成分析!J$40,"▲", "-")), 2) &lt; 0, ABS(ROUND(VALUE(SUBSTITUTE(連結実質赤字比率に係る赤字・黒字の構成分析!J$40,"▲", "-")), 2)), NA())</f>
        <v>#VALUE!</v>
      </c>
      <c r="K30" s="175" t="e">
        <f>IF(ROUND(VALUE(SUBSTITUTE(連結実質赤字比率に係る赤字・黒字の構成分析!J$40,"▲", "-")), 2) &gt;= 0, ABS(ROUND(VALUE(SUBSTITUTE(連結実質赤字比率に係る赤字・黒字の構成分析!J$40,"▲", "-")), 2)), NA())</f>
        <v>#VALUE!</v>
      </c>
    </row>
    <row r="31" spans="1:11" x14ac:dyDescent="0.15">
      <c r="A31" s="175" t="str">
        <f>IF(連結実質赤字比率に係る赤字・黒字の構成分析!C$39="",NA(),連結実質赤字比率に係る赤字・黒字の構成分析!C$39)</f>
        <v>後期高齢者医療特別会計</v>
      </c>
      <c r="B31" s="175" t="e">
        <f>IF(ROUND(VALUE(SUBSTITUTE(連結実質赤字比率に係る赤字・黒字の構成分析!F$39,"▲", "-")), 2) &lt; 0, ABS(ROUND(VALUE(SUBSTITUTE(連結実質赤字比率に係る赤字・黒字の構成分析!F$39,"▲", "-")), 2)), NA())</f>
        <v>#N/A</v>
      </c>
      <c r="C31" s="175">
        <f>IF(ROUND(VALUE(SUBSTITUTE(連結実質赤字比率に係る赤字・黒字の構成分析!F$39,"▲", "-")), 2) &gt;= 0, ABS(ROUND(VALUE(SUBSTITUTE(連結実質赤字比率に係る赤字・黒字の構成分析!F$39,"▲", "-")), 2)), NA())</f>
        <v>0</v>
      </c>
      <c r="D31" s="175" t="e">
        <f>IF(ROUND(VALUE(SUBSTITUTE(連結実質赤字比率に係る赤字・黒字の構成分析!G$39,"▲", "-")), 2) &lt; 0, ABS(ROUND(VALUE(SUBSTITUTE(連結実質赤字比率に係る赤字・黒字の構成分析!G$39,"▲", "-")), 2)), NA())</f>
        <v>#N/A</v>
      </c>
      <c r="E31" s="175">
        <f>IF(ROUND(VALUE(SUBSTITUTE(連結実質赤字比率に係る赤字・黒字の構成分析!G$39,"▲", "-")), 2) &gt;= 0, ABS(ROUND(VALUE(SUBSTITUTE(連結実質赤字比率に係る赤字・黒字の構成分析!G$39,"▲", "-")), 2)), NA())</f>
        <v>0</v>
      </c>
      <c r="F31" s="175" t="e">
        <f>IF(ROUND(VALUE(SUBSTITUTE(連結実質赤字比率に係る赤字・黒字の構成分析!H$39,"▲", "-")), 2) &lt; 0, ABS(ROUND(VALUE(SUBSTITUTE(連結実質赤字比率に係る赤字・黒字の構成分析!H$39,"▲", "-")), 2)), NA())</f>
        <v>#N/A</v>
      </c>
      <c r="G31" s="175">
        <f>IF(ROUND(VALUE(SUBSTITUTE(連結実質赤字比率に係る赤字・黒字の構成分析!H$39,"▲", "-")), 2) &gt;= 0, ABS(ROUND(VALUE(SUBSTITUTE(連結実質赤字比率に係る赤字・黒字の構成分析!H$39,"▲", "-")), 2)), NA())</f>
        <v>0</v>
      </c>
      <c r="H31" s="175" t="e">
        <f>IF(ROUND(VALUE(SUBSTITUTE(連結実質赤字比率に係る赤字・黒字の構成分析!I$39,"▲", "-")), 2) &lt; 0, ABS(ROUND(VALUE(SUBSTITUTE(連結実質赤字比率に係る赤字・黒字の構成分析!I$39,"▲", "-")), 2)), NA())</f>
        <v>#N/A</v>
      </c>
      <c r="I31" s="175">
        <f>IF(ROUND(VALUE(SUBSTITUTE(連結実質赤字比率に係る赤字・黒字の構成分析!I$39,"▲", "-")), 2) &gt;= 0, ABS(ROUND(VALUE(SUBSTITUTE(連結実質赤字比率に係る赤字・黒字の構成分析!I$39,"▲", "-")), 2)), NA())</f>
        <v>0</v>
      </c>
      <c r="J31" s="175" t="e">
        <f>IF(ROUND(VALUE(SUBSTITUTE(連結実質赤字比率に係る赤字・黒字の構成分析!J$39,"▲", "-")), 2) &lt; 0, ABS(ROUND(VALUE(SUBSTITUTE(連結実質赤字比率に係る赤字・黒字の構成分析!J$39,"▲", "-")), 2)), NA())</f>
        <v>#N/A</v>
      </c>
      <c r="K31" s="175">
        <f>IF(ROUND(VALUE(SUBSTITUTE(連結実質赤字比率に係る赤字・黒字の構成分析!J$39,"▲", "-")), 2) &gt;= 0, ABS(ROUND(VALUE(SUBSTITUTE(連結実質赤字比率に係る赤字・黒字の構成分析!J$39,"▲", "-")), 2)), NA())</f>
        <v>0</v>
      </c>
    </row>
    <row r="32" spans="1:11" x14ac:dyDescent="0.15">
      <c r="A32" s="175" t="str">
        <f>IF(連結実質赤字比率に係る赤字・黒字の構成分析!C$38="",NA(),連結実質赤字比率に係る赤字・黒字の構成分析!C$38)</f>
        <v>国民健康保険事業特別会計</v>
      </c>
      <c r="B32" s="175" t="e">
        <f>IF(ROUND(VALUE(SUBSTITUTE(連結実質赤字比率に係る赤字・黒字の構成分析!F$38,"▲", "-")), 2) &lt; 0, ABS(ROUND(VALUE(SUBSTITUTE(連結実質赤字比率に係る赤字・黒字の構成分析!F$38,"▲", "-")), 2)), NA())</f>
        <v>#N/A</v>
      </c>
      <c r="C32" s="175">
        <f>IF(ROUND(VALUE(SUBSTITUTE(連結実質赤字比率に係る赤字・黒字の構成分析!F$38,"▲", "-")), 2) &gt;= 0, ABS(ROUND(VALUE(SUBSTITUTE(連結実質赤字比率に係る赤字・黒字の構成分析!F$38,"▲", "-")), 2)), NA())</f>
        <v>0.01</v>
      </c>
      <c r="D32" s="175" t="e">
        <f>IF(ROUND(VALUE(SUBSTITUTE(連結実質赤字比率に係る赤字・黒字の構成分析!G$38,"▲", "-")), 2) &lt; 0, ABS(ROUND(VALUE(SUBSTITUTE(連結実質赤字比率に係る赤字・黒字の構成分析!G$38,"▲", "-")), 2)), NA())</f>
        <v>#N/A</v>
      </c>
      <c r="E32" s="175">
        <f>IF(ROUND(VALUE(SUBSTITUTE(連結実質赤字比率に係る赤字・黒字の構成分析!G$38,"▲", "-")), 2) &gt;= 0, ABS(ROUND(VALUE(SUBSTITUTE(連結実質赤字比率に係る赤字・黒字の構成分析!G$38,"▲", "-")), 2)), NA())</f>
        <v>0</v>
      </c>
      <c r="F32" s="175" t="e">
        <f>IF(ROUND(VALUE(SUBSTITUTE(連結実質赤字比率に係る赤字・黒字の構成分析!H$38,"▲", "-")), 2) &lt; 0, ABS(ROUND(VALUE(SUBSTITUTE(連結実質赤字比率に係る赤字・黒字の構成分析!H$38,"▲", "-")), 2)), NA())</f>
        <v>#N/A</v>
      </c>
      <c r="G32" s="175">
        <f>IF(ROUND(VALUE(SUBSTITUTE(連結実質赤字比率に係る赤字・黒字の構成分析!H$38,"▲", "-")), 2) &gt;= 0, ABS(ROUND(VALUE(SUBSTITUTE(連結実質赤字比率に係る赤字・黒字の構成分析!H$38,"▲", "-")), 2)), NA())</f>
        <v>0.08</v>
      </c>
      <c r="H32" s="175" t="e">
        <f>IF(ROUND(VALUE(SUBSTITUTE(連結実質赤字比率に係る赤字・黒字の構成分析!I$38,"▲", "-")), 2) &lt; 0, ABS(ROUND(VALUE(SUBSTITUTE(連結実質赤字比率に係る赤字・黒字の構成分析!I$38,"▲", "-")), 2)), NA())</f>
        <v>#N/A</v>
      </c>
      <c r="I32" s="175">
        <f>IF(ROUND(VALUE(SUBSTITUTE(連結実質赤字比率に係る赤字・黒字の構成分析!I$38,"▲", "-")), 2) &gt;= 0, ABS(ROUND(VALUE(SUBSTITUTE(連結実質赤字比率に係る赤字・黒字の構成分析!I$38,"▲", "-")), 2)), NA())</f>
        <v>0.09</v>
      </c>
      <c r="J32" s="175" t="e">
        <f>IF(ROUND(VALUE(SUBSTITUTE(連結実質赤字比率に係る赤字・黒字の構成分析!J$38,"▲", "-")), 2) &lt; 0, ABS(ROUND(VALUE(SUBSTITUTE(連結実質赤字比率に係る赤字・黒字の構成分析!J$38,"▲", "-")), 2)), NA())</f>
        <v>#N/A</v>
      </c>
      <c r="K32" s="175">
        <f>IF(ROUND(VALUE(SUBSTITUTE(連結実質赤字比率に係る赤字・黒字の構成分析!J$38,"▲", "-")), 2) &gt;= 0, ABS(ROUND(VALUE(SUBSTITUTE(連結実質赤字比率に係る赤字・黒字の構成分析!J$38,"▲", "-")), 2)), NA())</f>
        <v>0.1</v>
      </c>
    </row>
    <row r="33" spans="1:16" x14ac:dyDescent="0.15">
      <c r="A33" s="175" t="str">
        <f>IF(連結実質赤字比率に係る赤字・黒字の構成分析!C$37="",NA(),連結実質赤字比率に係る赤字・黒字の構成分析!C$37)</f>
        <v>介護保険特別会計</v>
      </c>
      <c r="B33" s="175" t="e">
        <f>IF(ROUND(VALUE(SUBSTITUTE(連結実質赤字比率に係る赤字・黒字の構成分析!F$37,"▲", "-")), 2) &lt; 0, ABS(ROUND(VALUE(SUBSTITUTE(連結実質赤字比率に係る赤字・黒字の構成分析!F$37,"▲", "-")), 2)), NA())</f>
        <v>#N/A</v>
      </c>
      <c r="C33" s="175">
        <f>IF(ROUND(VALUE(SUBSTITUTE(連結実質赤字比率に係る赤字・黒字の構成分析!F$37,"▲", "-")), 2) &gt;= 0, ABS(ROUND(VALUE(SUBSTITUTE(連結実質赤字比率に係る赤字・黒字の構成分析!F$37,"▲", "-")), 2)), NA())</f>
        <v>0.31</v>
      </c>
      <c r="D33" s="175" t="e">
        <f>IF(ROUND(VALUE(SUBSTITUTE(連結実質赤字比率に係る赤字・黒字の構成分析!G$37,"▲", "-")), 2) &lt; 0, ABS(ROUND(VALUE(SUBSTITUTE(連結実質赤字比率に係る赤字・黒字の構成分析!G$37,"▲", "-")), 2)), NA())</f>
        <v>#N/A</v>
      </c>
      <c r="E33" s="175">
        <f>IF(ROUND(VALUE(SUBSTITUTE(連結実質赤字比率に係る赤字・黒字の構成分析!G$37,"▲", "-")), 2) &gt;= 0, ABS(ROUND(VALUE(SUBSTITUTE(連結実質赤字比率に係る赤字・黒字の構成分析!G$37,"▲", "-")), 2)), NA())</f>
        <v>0.19</v>
      </c>
      <c r="F33" s="175" t="e">
        <f>IF(ROUND(VALUE(SUBSTITUTE(連結実質赤字比率に係る赤字・黒字の構成分析!H$37,"▲", "-")), 2) &lt; 0, ABS(ROUND(VALUE(SUBSTITUTE(連結実質赤字比率に係る赤字・黒字の構成分析!H$37,"▲", "-")), 2)), NA())</f>
        <v>#N/A</v>
      </c>
      <c r="G33" s="175">
        <f>IF(ROUND(VALUE(SUBSTITUTE(連結実質赤字比率に係る赤字・黒字の構成分析!H$37,"▲", "-")), 2) &gt;= 0, ABS(ROUND(VALUE(SUBSTITUTE(連結実質赤字比率に係る赤字・黒字の構成分析!H$37,"▲", "-")), 2)), NA())</f>
        <v>0.52</v>
      </c>
      <c r="H33" s="175" t="e">
        <f>IF(ROUND(VALUE(SUBSTITUTE(連結実質赤字比率に係る赤字・黒字の構成分析!I$37,"▲", "-")), 2) &lt; 0, ABS(ROUND(VALUE(SUBSTITUTE(連結実質赤字比率に係る赤字・黒字の構成分析!I$37,"▲", "-")), 2)), NA())</f>
        <v>#N/A</v>
      </c>
      <c r="I33" s="175">
        <f>IF(ROUND(VALUE(SUBSTITUTE(連結実質赤字比率に係る赤字・黒字の構成分析!I$37,"▲", "-")), 2) &gt;= 0, ABS(ROUND(VALUE(SUBSTITUTE(連結実質赤字比率に係る赤字・黒字の構成分析!I$37,"▲", "-")), 2)), NA())</f>
        <v>2.25</v>
      </c>
      <c r="J33" s="175" t="e">
        <f>IF(ROUND(VALUE(SUBSTITUTE(連結実質赤字比率に係る赤字・黒字の構成分析!J$37,"▲", "-")), 2) &lt; 0, ABS(ROUND(VALUE(SUBSTITUTE(連結実質赤字比率に係る赤字・黒字の構成分析!J$37,"▲", "-")), 2)), NA())</f>
        <v>#N/A</v>
      </c>
      <c r="K33" s="175">
        <f>IF(ROUND(VALUE(SUBSTITUTE(連結実質赤字比率に係る赤字・黒字の構成分析!J$37,"▲", "-")), 2) &gt;= 0, ABS(ROUND(VALUE(SUBSTITUTE(連結実質赤字比率に係る赤字・黒字の構成分析!J$37,"▲", "-")), 2)), NA())</f>
        <v>1.67</v>
      </c>
    </row>
    <row r="34" spans="1:16" x14ac:dyDescent="0.15">
      <c r="A34" s="175" t="str">
        <f>IF(連結実質赤字比率に係る赤字・黒字の構成分析!C$36="",NA(),連結実質赤字比率に係る赤字・黒字の構成分析!C$36)</f>
        <v>農業集落排水事業特別会計</v>
      </c>
      <c r="B34" s="175" t="e">
        <f>IF(ROUND(VALUE(SUBSTITUTE(連結実質赤字比率に係る赤字・黒字の構成分析!F$36,"▲", "-")), 2) &lt; 0, ABS(ROUND(VALUE(SUBSTITUTE(連結実質赤字比率に係る赤字・黒字の構成分析!F$36,"▲", "-")), 2)), NA())</f>
        <v>#N/A</v>
      </c>
      <c r="C34" s="175">
        <f>IF(ROUND(VALUE(SUBSTITUTE(連結実質赤字比率に係る赤字・黒字の構成分析!F$36,"▲", "-")), 2) &gt;= 0, ABS(ROUND(VALUE(SUBSTITUTE(連結実質赤字比率に係る赤字・黒字の構成分析!F$36,"▲", "-")), 2)), NA())</f>
        <v>0.12</v>
      </c>
      <c r="D34" s="175" t="e">
        <f>IF(ROUND(VALUE(SUBSTITUTE(連結実質赤字比率に係る赤字・黒字の構成分析!G$36,"▲", "-")), 2) &lt; 0, ABS(ROUND(VALUE(SUBSTITUTE(連結実質赤字比率に係る赤字・黒字の構成分析!G$36,"▲", "-")), 2)), NA())</f>
        <v>#N/A</v>
      </c>
      <c r="E34" s="175">
        <f>IF(ROUND(VALUE(SUBSTITUTE(連結実質赤字比率に係る赤字・黒字の構成分析!G$36,"▲", "-")), 2) &gt;= 0, ABS(ROUND(VALUE(SUBSTITUTE(連結実質赤字比率に係る赤字・黒字の構成分析!G$36,"▲", "-")), 2)), NA())</f>
        <v>0.06</v>
      </c>
      <c r="F34" s="175" t="e">
        <f>IF(ROUND(VALUE(SUBSTITUTE(連結実質赤字比率に係る赤字・黒字の構成分析!H$36,"▲", "-")), 2) &lt; 0, ABS(ROUND(VALUE(SUBSTITUTE(連結実質赤字比率に係る赤字・黒字の構成分析!H$36,"▲", "-")), 2)), NA())</f>
        <v>#N/A</v>
      </c>
      <c r="G34" s="175">
        <f>IF(ROUND(VALUE(SUBSTITUTE(連結実質赤字比率に係る赤字・黒字の構成分析!H$36,"▲", "-")), 2) &gt;= 0, ABS(ROUND(VALUE(SUBSTITUTE(連結実質赤字比率に係る赤字・黒字の構成分析!H$36,"▲", "-")), 2)), NA())</f>
        <v>0.05</v>
      </c>
      <c r="H34" s="175" t="e">
        <f>IF(ROUND(VALUE(SUBSTITUTE(連結実質赤字比率に係る赤字・黒字の構成分析!I$36,"▲", "-")), 2) &lt; 0, ABS(ROUND(VALUE(SUBSTITUTE(連結実質赤字比率に係る赤字・黒字の構成分析!I$36,"▲", "-")), 2)), NA())</f>
        <v>#N/A</v>
      </c>
      <c r="I34" s="175">
        <f>IF(ROUND(VALUE(SUBSTITUTE(連結実質赤字比率に係る赤字・黒字の構成分析!I$36,"▲", "-")), 2) &gt;= 0, ABS(ROUND(VALUE(SUBSTITUTE(連結実質赤字比率に係る赤字・黒字の構成分析!I$36,"▲", "-")), 2)), NA())</f>
        <v>0.05</v>
      </c>
      <c r="J34" s="175" t="e">
        <f>IF(ROUND(VALUE(SUBSTITUTE(連結実質赤字比率に係る赤字・黒字の構成分析!J$36,"▲", "-")), 2) &lt; 0, ABS(ROUND(VALUE(SUBSTITUTE(連結実質赤字比率に係る赤字・黒字の構成分析!J$36,"▲", "-")), 2)), NA())</f>
        <v>#N/A</v>
      </c>
      <c r="K34" s="175">
        <f>IF(ROUND(VALUE(SUBSTITUTE(連結実質赤字比率に係る赤字・黒字の構成分析!J$36,"▲", "-")), 2) &gt;= 0, ABS(ROUND(VALUE(SUBSTITUTE(連結実質赤字比率に係る赤字・黒字の構成分析!J$36,"▲", "-")), 2)), NA())</f>
        <v>1.71</v>
      </c>
    </row>
    <row r="35" spans="1:16" x14ac:dyDescent="0.15">
      <c r="A35" s="175" t="str">
        <f>IF(連結実質赤字比率に係る赤字・黒字の構成分析!C$35="",NA(),連結実質赤字比率に係る赤字・黒字の構成分析!C$35)</f>
        <v>一般会計</v>
      </c>
      <c r="B35" s="175" t="e">
        <f>IF(ROUND(VALUE(SUBSTITUTE(連結実質赤字比率に係る赤字・黒字の構成分析!F$35,"▲", "-")), 2) &lt; 0, ABS(ROUND(VALUE(SUBSTITUTE(連結実質赤字比率に係る赤字・黒字の構成分析!F$35,"▲", "-")), 2)), NA())</f>
        <v>#N/A</v>
      </c>
      <c r="C35" s="175">
        <f>IF(ROUND(VALUE(SUBSTITUTE(連結実質赤字比率に係る赤字・黒字の構成分析!F$35,"▲", "-")), 2) &gt;= 0, ABS(ROUND(VALUE(SUBSTITUTE(連結実質赤字比率に係る赤字・黒字の構成分析!F$35,"▲", "-")), 2)), NA())</f>
        <v>4.07</v>
      </c>
      <c r="D35" s="175" t="e">
        <f>IF(ROUND(VALUE(SUBSTITUTE(連結実質赤字比率に係る赤字・黒字の構成分析!G$35,"▲", "-")), 2) &lt; 0, ABS(ROUND(VALUE(SUBSTITUTE(連結実質赤字比率に係る赤字・黒字の構成分析!G$35,"▲", "-")), 2)), NA())</f>
        <v>#N/A</v>
      </c>
      <c r="E35" s="175">
        <f>IF(ROUND(VALUE(SUBSTITUTE(連結実質赤字比率に係る赤字・黒字の構成分析!G$35,"▲", "-")), 2) &gt;= 0, ABS(ROUND(VALUE(SUBSTITUTE(連結実質赤字比率に係る赤字・黒字の構成分析!G$35,"▲", "-")), 2)), NA())</f>
        <v>3.8</v>
      </c>
      <c r="F35" s="175" t="e">
        <f>IF(ROUND(VALUE(SUBSTITUTE(連結実質赤字比率に係る赤字・黒字の構成分析!H$35,"▲", "-")), 2) &lt; 0, ABS(ROUND(VALUE(SUBSTITUTE(連結実質赤字比率に係る赤字・黒字の構成分析!H$35,"▲", "-")), 2)), NA())</f>
        <v>#N/A</v>
      </c>
      <c r="G35" s="175">
        <f>IF(ROUND(VALUE(SUBSTITUTE(連結実質赤字比率に係る赤字・黒字の構成分析!H$35,"▲", "-")), 2) &gt;= 0, ABS(ROUND(VALUE(SUBSTITUTE(連結実質赤字比率に係る赤字・黒字の構成分析!H$35,"▲", "-")), 2)), NA())</f>
        <v>5.35</v>
      </c>
      <c r="H35" s="175" t="e">
        <f>IF(ROUND(VALUE(SUBSTITUTE(連結実質赤字比率に係る赤字・黒字の構成分析!I$35,"▲", "-")), 2) &lt; 0, ABS(ROUND(VALUE(SUBSTITUTE(連結実質赤字比率に係る赤字・黒字の構成分析!I$35,"▲", "-")), 2)), NA())</f>
        <v>#N/A</v>
      </c>
      <c r="I35" s="175">
        <f>IF(ROUND(VALUE(SUBSTITUTE(連結実質赤字比率に係る赤字・黒字の構成分析!I$35,"▲", "-")), 2) &gt;= 0, ABS(ROUND(VALUE(SUBSTITUTE(連結実質赤字比率に係る赤字・黒字の構成分析!I$35,"▲", "-")), 2)), NA())</f>
        <v>2.04</v>
      </c>
      <c r="J35" s="175" t="e">
        <f>IF(ROUND(VALUE(SUBSTITUTE(連結実質赤字比率に係る赤字・黒字の構成分析!J$35,"▲", "-")), 2) &lt; 0, ABS(ROUND(VALUE(SUBSTITUTE(連結実質赤字比率に係る赤字・黒字の構成分析!J$35,"▲", "-")), 2)), NA())</f>
        <v>#N/A</v>
      </c>
      <c r="K35" s="175">
        <f>IF(ROUND(VALUE(SUBSTITUTE(連結実質赤字比率に係る赤字・黒字の構成分析!J$35,"▲", "-")), 2) &gt;= 0, ABS(ROUND(VALUE(SUBSTITUTE(連結実質赤字比率に係る赤字・黒字の構成分析!J$35,"▲", "-")), 2)), NA())</f>
        <v>3.71</v>
      </c>
    </row>
    <row r="36" spans="1:16" x14ac:dyDescent="0.15">
      <c r="A36" s="175" t="str">
        <f>IF(連結実質赤字比率に係る赤字・黒字の構成分析!C$34="",NA(),連結実質赤字比率に係る赤字・黒字の構成分析!C$34)</f>
        <v>簡易水道事業会計</v>
      </c>
      <c r="B36" s="175" t="e">
        <f>IF(ROUND(VALUE(SUBSTITUTE(連結実質赤字比率に係る赤字・黒字の構成分析!F$34,"▲", "-")), 2) &lt; 0, ABS(ROUND(VALUE(SUBSTITUTE(連結実質赤字比率に係る赤字・黒字の構成分析!F$34,"▲", "-")), 2)), NA())</f>
        <v>#N/A</v>
      </c>
      <c r="C36" s="175">
        <f>IF(ROUND(VALUE(SUBSTITUTE(連結実質赤字比率に係る赤字・黒字の構成分析!F$34,"▲", "-")), 2) &gt;= 0, ABS(ROUND(VALUE(SUBSTITUTE(連結実質赤字比率に係る赤字・黒字の構成分析!F$34,"▲", "-")), 2)), NA())</f>
        <v>6.71</v>
      </c>
      <c r="D36" s="175" t="e">
        <f>IF(ROUND(VALUE(SUBSTITUTE(連結実質赤字比率に係る赤字・黒字の構成分析!G$34,"▲", "-")), 2) &lt; 0, ABS(ROUND(VALUE(SUBSTITUTE(連結実質赤字比率に係る赤字・黒字の構成分析!G$34,"▲", "-")), 2)), NA())</f>
        <v>#N/A</v>
      </c>
      <c r="E36" s="175">
        <f>IF(ROUND(VALUE(SUBSTITUTE(連結実質赤字比率に係る赤字・黒字の構成分析!G$34,"▲", "-")), 2) &gt;= 0, ABS(ROUND(VALUE(SUBSTITUTE(連結実質赤字比率に係る赤字・黒字の構成分析!G$34,"▲", "-")), 2)), NA())</f>
        <v>6.45</v>
      </c>
      <c r="F36" s="175" t="e">
        <f>IF(ROUND(VALUE(SUBSTITUTE(連結実質赤字比率に係る赤字・黒字の構成分析!H$34,"▲", "-")), 2) &lt; 0, ABS(ROUND(VALUE(SUBSTITUTE(連結実質赤字比率に係る赤字・黒字の構成分析!H$34,"▲", "-")), 2)), NA())</f>
        <v>#N/A</v>
      </c>
      <c r="G36" s="175">
        <f>IF(ROUND(VALUE(SUBSTITUTE(連結実質赤字比率に係る赤字・黒字の構成分析!H$34,"▲", "-")), 2) &gt;= 0, ABS(ROUND(VALUE(SUBSTITUTE(連結実質赤字比率に係る赤字・黒字の構成分析!H$34,"▲", "-")), 2)), NA())</f>
        <v>5.77</v>
      </c>
      <c r="H36" s="175" t="e">
        <f>IF(ROUND(VALUE(SUBSTITUTE(連結実質赤字比率に係る赤字・黒字の構成分析!I$34,"▲", "-")), 2) &lt; 0, ABS(ROUND(VALUE(SUBSTITUTE(連結実質赤字比率に係る赤字・黒字の構成分析!I$34,"▲", "-")), 2)), NA())</f>
        <v>#N/A</v>
      </c>
      <c r="I36" s="175">
        <f>IF(ROUND(VALUE(SUBSTITUTE(連結実質赤字比率に係る赤字・黒字の構成分析!I$34,"▲", "-")), 2) &gt;= 0, ABS(ROUND(VALUE(SUBSTITUTE(連結実質赤字比率に係る赤字・黒字の構成分析!I$34,"▲", "-")), 2)), NA())</f>
        <v>6.18</v>
      </c>
      <c r="J36" s="175" t="e">
        <f>IF(ROUND(VALUE(SUBSTITUTE(連結実質赤字比率に係る赤字・黒字の構成分析!J$34,"▲", "-")), 2) &lt; 0, ABS(ROUND(VALUE(SUBSTITUTE(連結実質赤字比率に係る赤字・黒字の構成分析!J$34,"▲", "-")), 2)), NA())</f>
        <v>#N/A</v>
      </c>
      <c r="K36" s="175">
        <f>IF(ROUND(VALUE(SUBSTITUTE(連結実質赤字比率に係る赤字・黒字の構成分析!J$34,"▲", "-")), 2) &gt;= 0, ABS(ROUND(VALUE(SUBSTITUTE(連結実質赤字比率に係る赤字・黒字の構成分析!J$34,"▲", "-")), 2)), NA())</f>
        <v>6.08</v>
      </c>
    </row>
    <row r="39" spans="1:16" x14ac:dyDescent="0.15">
      <c r="A39" s="144" t="s">
        <v>58</v>
      </c>
    </row>
    <row r="40" spans="1:16" x14ac:dyDescent="0.15">
      <c r="A40" s="176"/>
      <c r="B40" s="176" t="str">
        <f>'実質公債費比率（分子）の構造'!K$44</f>
        <v>R01</v>
      </c>
      <c r="C40" s="176"/>
      <c r="D40" s="176"/>
      <c r="E40" s="176" t="str">
        <f>'実質公債費比率（分子）の構造'!L$44</f>
        <v>R02</v>
      </c>
      <c r="F40" s="176"/>
      <c r="G40" s="176"/>
      <c r="H40" s="176" t="str">
        <f>'実質公債費比率（分子）の構造'!M$44</f>
        <v>R03</v>
      </c>
      <c r="I40" s="176"/>
      <c r="J40" s="176"/>
      <c r="K40" s="176" t="str">
        <f>'実質公債費比率（分子）の構造'!N$44</f>
        <v>R04</v>
      </c>
      <c r="L40" s="176"/>
      <c r="M40" s="176"/>
      <c r="N40" s="176" t="str">
        <f>'実質公債費比率（分子）の構造'!O$44</f>
        <v>R05</v>
      </c>
      <c r="O40" s="176"/>
      <c r="P40" s="176"/>
    </row>
    <row r="41" spans="1:16" x14ac:dyDescent="0.15">
      <c r="A41" s="176"/>
      <c r="B41" s="176" t="s">
        <v>59</v>
      </c>
      <c r="C41" s="176"/>
      <c r="D41" s="176" t="s">
        <v>60</v>
      </c>
      <c r="E41" s="176" t="s">
        <v>59</v>
      </c>
      <c r="F41" s="176"/>
      <c r="G41" s="176" t="s">
        <v>60</v>
      </c>
      <c r="H41" s="176" t="s">
        <v>59</v>
      </c>
      <c r="I41" s="176"/>
      <c r="J41" s="176" t="s">
        <v>60</v>
      </c>
      <c r="K41" s="176" t="s">
        <v>59</v>
      </c>
      <c r="L41" s="176"/>
      <c r="M41" s="176" t="s">
        <v>60</v>
      </c>
      <c r="N41" s="176" t="s">
        <v>59</v>
      </c>
      <c r="O41" s="176"/>
      <c r="P41" s="176" t="s">
        <v>60</v>
      </c>
    </row>
    <row r="42" spans="1:16" x14ac:dyDescent="0.15">
      <c r="A42" s="176" t="s">
        <v>61</v>
      </c>
      <c r="B42" s="176"/>
      <c r="C42" s="176"/>
      <c r="D42" s="176">
        <f>'実質公債費比率（分子）の構造'!K$52</f>
        <v>392</v>
      </c>
      <c r="E42" s="176"/>
      <c r="F42" s="176"/>
      <c r="G42" s="176">
        <f>'実質公債費比率（分子）の構造'!L$52</f>
        <v>403</v>
      </c>
      <c r="H42" s="176"/>
      <c r="I42" s="176"/>
      <c r="J42" s="176">
        <f>'実質公債費比率（分子）の構造'!M$52</f>
        <v>401</v>
      </c>
      <c r="K42" s="176"/>
      <c r="L42" s="176"/>
      <c r="M42" s="176">
        <f>'実質公債費比率（分子）の構造'!N$52</f>
        <v>412</v>
      </c>
      <c r="N42" s="176"/>
      <c r="O42" s="176"/>
      <c r="P42" s="176">
        <f>'実質公債費比率（分子）の構造'!O$52</f>
        <v>416</v>
      </c>
    </row>
    <row r="43" spans="1:16" x14ac:dyDescent="0.15">
      <c r="A43" s="176" t="s">
        <v>16</v>
      </c>
      <c r="B43" s="176">
        <f>'実質公債費比率（分子）の構造'!K$51</f>
        <v>0</v>
      </c>
      <c r="C43" s="176"/>
      <c r="D43" s="176"/>
      <c r="E43" s="176">
        <f>'実質公債費比率（分子）の構造'!L$51</f>
        <v>0</v>
      </c>
      <c r="F43" s="176"/>
      <c r="G43" s="176"/>
      <c r="H43" s="176">
        <f>'実質公債費比率（分子）の構造'!M$51</f>
        <v>0</v>
      </c>
      <c r="I43" s="176"/>
      <c r="J43" s="176"/>
      <c r="K43" s="176" t="str">
        <f>'実質公債費比率（分子）の構造'!N$51</f>
        <v>-</v>
      </c>
      <c r="L43" s="176"/>
      <c r="M43" s="176"/>
      <c r="N43" s="176">
        <f>'実質公債費比率（分子）の構造'!O$51</f>
        <v>0</v>
      </c>
      <c r="O43" s="176"/>
      <c r="P43" s="176"/>
    </row>
    <row r="44" spans="1:16" x14ac:dyDescent="0.15">
      <c r="A44" s="176" t="s">
        <v>62</v>
      </c>
      <c r="B44" s="176">
        <f>'実質公債費比率（分子）の構造'!K$50</f>
        <v>0</v>
      </c>
      <c r="C44" s="176"/>
      <c r="D44" s="176"/>
      <c r="E44" s="176">
        <f>'実質公債費比率（分子）の構造'!L$50</f>
        <v>0</v>
      </c>
      <c r="F44" s="176"/>
      <c r="G44" s="176"/>
      <c r="H44" s="176">
        <f>'実質公債費比率（分子）の構造'!M$50</f>
        <v>0</v>
      </c>
      <c r="I44" s="176"/>
      <c r="J44" s="176"/>
      <c r="K44" s="176">
        <f>'実質公債費比率（分子）の構造'!N$50</f>
        <v>0</v>
      </c>
      <c r="L44" s="176"/>
      <c r="M44" s="176"/>
      <c r="N44" s="176">
        <f>'実質公債費比率（分子）の構造'!O$50</f>
        <v>0</v>
      </c>
      <c r="O44" s="176"/>
      <c r="P44" s="176"/>
    </row>
    <row r="45" spans="1:16" x14ac:dyDescent="0.15">
      <c r="A45" s="176" t="s">
        <v>63</v>
      </c>
      <c r="B45" s="176">
        <f>'実質公債費比率（分子）の構造'!K$49</f>
        <v>2</v>
      </c>
      <c r="C45" s="176"/>
      <c r="D45" s="176"/>
      <c r="E45" s="176">
        <f>'実質公債費比率（分子）の構造'!L$49</f>
        <v>2</v>
      </c>
      <c r="F45" s="176"/>
      <c r="G45" s="176"/>
      <c r="H45" s="176">
        <f>'実質公債費比率（分子）の構造'!M$49</f>
        <v>2</v>
      </c>
      <c r="I45" s="176"/>
      <c r="J45" s="176"/>
      <c r="K45" s="176">
        <f>'実質公債費比率（分子）の構造'!N$49</f>
        <v>2</v>
      </c>
      <c r="L45" s="176"/>
      <c r="M45" s="176"/>
      <c r="N45" s="176">
        <f>'実質公債費比率（分子）の構造'!O$49</f>
        <v>2</v>
      </c>
      <c r="O45" s="176"/>
      <c r="P45" s="176"/>
    </row>
    <row r="46" spans="1:16" x14ac:dyDescent="0.15">
      <c r="A46" s="176" t="s">
        <v>64</v>
      </c>
      <c r="B46" s="176">
        <f>'実質公債費比率（分子）の構造'!K$48</f>
        <v>26</v>
      </c>
      <c r="C46" s="176"/>
      <c r="D46" s="176"/>
      <c r="E46" s="176">
        <f>'実質公債費比率（分子）の構造'!L$48</f>
        <v>16</v>
      </c>
      <c r="F46" s="176"/>
      <c r="G46" s="176"/>
      <c r="H46" s="176">
        <f>'実質公債費比率（分子）の構造'!M$48</f>
        <v>15</v>
      </c>
      <c r="I46" s="176"/>
      <c r="J46" s="176"/>
      <c r="K46" s="176">
        <f>'実質公債費比率（分子）の構造'!N$48</f>
        <v>25</v>
      </c>
      <c r="L46" s="176"/>
      <c r="M46" s="176"/>
      <c r="N46" s="176">
        <f>'実質公債費比率（分子）の構造'!O$48</f>
        <v>26</v>
      </c>
      <c r="O46" s="176"/>
      <c r="P46" s="176"/>
    </row>
    <row r="47" spans="1:16" x14ac:dyDescent="0.15">
      <c r="A47" s="176" t="s">
        <v>12</v>
      </c>
      <c r="B47" s="176" t="str">
        <f>'実質公債費比率（分子）の構造'!K$47</f>
        <v>-</v>
      </c>
      <c r="C47" s="176"/>
      <c r="D47" s="176"/>
      <c r="E47" s="176" t="str">
        <f>'実質公債費比率（分子）の構造'!L$47</f>
        <v>-</v>
      </c>
      <c r="F47" s="176"/>
      <c r="G47" s="176"/>
      <c r="H47" s="176" t="str">
        <f>'実質公債費比率（分子）の構造'!M$47</f>
        <v>-</v>
      </c>
      <c r="I47" s="176"/>
      <c r="J47" s="176"/>
      <c r="K47" s="176" t="str">
        <f>'実質公債費比率（分子）の構造'!N$47</f>
        <v>-</v>
      </c>
      <c r="L47" s="176"/>
      <c r="M47" s="176"/>
      <c r="N47" s="176" t="str">
        <f>'実質公債費比率（分子）の構造'!O$47</f>
        <v>-</v>
      </c>
      <c r="O47" s="176"/>
      <c r="P47" s="176"/>
    </row>
    <row r="48" spans="1:16" x14ac:dyDescent="0.15">
      <c r="A48" s="176" t="s">
        <v>65</v>
      </c>
      <c r="B48" s="176" t="str">
        <f>'実質公債費比率（分子）の構造'!K$46</f>
        <v>-</v>
      </c>
      <c r="C48" s="176"/>
      <c r="D48" s="176"/>
      <c r="E48" s="176" t="str">
        <f>'実質公債費比率（分子）の構造'!L$46</f>
        <v>-</v>
      </c>
      <c r="F48" s="176"/>
      <c r="G48" s="176"/>
      <c r="H48" s="176" t="str">
        <f>'実質公債費比率（分子）の構造'!M$46</f>
        <v>-</v>
      </c>
      <c r="I48" s="176"/>
      <c r="J48" s="176"/>
      <c r="K48" s="176" t="str">
        <f>'実質公債費比率（分子）の構造'!N$46</f>
        <v>-</v>
      </c>
      <c r="L48" s="176"/>
      <c r="M48" s="176"/>
      <c r="N48" s="176" t="str">
        <f>'実質公債費比率（分子）の構造'!O$46</f>
        <v>-</v>
      </c>
      <c r="O48" s="176"/>
      <c r="P48" s="176"/>
    </row>
    <row r="49" spans="1:16" x14ac:dyDescent="0.15">
      <c r="A49" s="176" t="s">
        <v>66</v>
      </c>
      <c r="B49" s="176">
        <f>'実質公債費比率（分子）の構造'!K$45</f>
        <v>451</v>
      </c>
      <c r="C49" s="176"/>
      <c r="D49" s="176"/>
      <c r="E49" s="176">
        <f>'実質公債費比率（分子）の構造'!L$45</f>
        <v>478</v>
      </c>
      <c r="F49" s="176"/>
      <c r="G49" s="176"/>
      <c r="H49" s="176">
        <f>'実質公債費比率（分子）の構造'!M$45</f>
        <v>468</v>
      </c>
      <c r="I49" s="176"/>
      <c r="J49" s="176"/>
      <c r="K49" s="176">
        <f>'実質公債費比率（分子）の構造'!N$45</f>
        <v>488</v>
      </c>
      <c r="L49" s="176"/>
      <c r="M49" s="176"/>
      <c r="N49" s="176">
        <f>'実質公債費比率（分子）の構造'!O$45</f>
        <v>492</v>
      </c>
      <c r="O49" s="176"/>
      <c r="P49" s="176"/>
    </row>
    <row r="50" spans="1:16" x14ac:dyDescent="0.15">
      <c r="A50" s="176" t="s">
        <v>67</v>
      </c>
      <c r="B50" s="176" t="e">
        <f>NA()</f>
        <v>#N/A</v>
      </c>
      <c r="C50" s="176">
        <f>IF(ISNUMBER('実質公債費比率（分子）の構造'!K$53),'実質公債費比率（分子）の構造'!K$53,NA())</f>
        <v>87</v>
      </c>
      <c r="D50" s="176" t="e">
        <f>NA()</f>
        <v>#N/A</v>
      </c>
      <c r="E50" s="176" t="e">
        <f>NA()</f>
        <v>#N/A</v>
      </c>
      <c r="F50" s="176">
        <f>IF(ISNUMBER('実質公債費比率（分子）の構造'!L$53),'実質公債費比率（分子）の構造'!L$53,NA())</f>
        <v>93</v>
      </c>
      <c r="G50" s="176" t="e">
        <f>NA()</f>
        <v>#N/A</v>
      </c>
      <c r="H50" s="176" t="e">
        <f>NA()</f>
        <v>#N/A</v>
      </c>
      <c r="I50" s="176">
        <f>IF(ISNUMBER('実質公債費比率（分子）の構造'!M$53),'実質公債費比率（分子）の構造'!M$53,NA())</f>
        <v>84</v>
      </c>
      <c r="J50" s="176" t="e">
        <f>NA()</f>
        <v>#N/A</v>
      </c>
      <c r="K50" s="176" t="e">
        <f>NA()</f>
        <v>#N/A</v>
      </c>
      <c r="L50" s="176">
        <f>IF(ISNUMBER('実質公債費比率（分子）の構造'!N$53),'実質公債費比率（分子）の構造'!N$53,NA())</f>
        <v>103</v>
      </c>
      <c r="M50" s="176" t="e">
        <f>NA()</f>
        <v>#N/A</v>
      </c>
      <c r="N50" s="176" t="e">
        <f>NA()</f>
        <v>#N/A</v>
      </c>
      <c r="O50" s="176">
        <f>IF(ISNUMBER('実質公債費比率（分子）の構造'!O$53),'実質公債費比率（分子）の構造'!O$53,NA())</f>
        <v>104</v>
      </c>
      <c r="P50" s="176" t="e">
        <f>NA()</f>
        <v>#N/A</v>
      </c>
    </row>
    <row r="53" spans="1:16" x14ac:dyDescent="0.15">
      <c r="A53" s="144" t="s">
        <v>68</v>
      </c>
    </row>
    <row r="54" spans="1:16" x14ac:dyDescent="0.15">
      <c r="A54" s="175"/>
      <c r="B54" s="175" t="str">
        <f>'将来負担比率（分子）の構造'!I$40</f>
        <v>R01</v>
      </c>
      <c r="C54" s="175"/>
      <c r="D54" s="175"/>
      <c r="E54" s="175" t="str">
        <f>'将来負担比率（分子）の構造'!J$40</f>
        <v>R02</v>
      </c>
      <c r="F54" s="175"/>
      <c r="G54" s="175"/>
      <c r="H54" s="175" t="str">
        <f>'将来負担比率（分子）の構造'!K$40</f>
        <v>R03</v>
      </c>
      <c r="I54" s="175"/>
      <c r="J54" s="175"/>
      <c r="K54" s="175" t="str">
        <f>'将来負担比率（分子）の構造'!L$40</f>
        <v>R04</v>
      </c>
      <c r="L54" s="175"/>
      <c r="M54" s="175"/>
      <c r="N54" s="175" t="str">
        <f>'将来負担比率（分子）の構造'!M$40</f>
        <v>R05</v>
      </c>
      <c r="O54" s="175"/>
      <c r="P54" s="175"/>
    </row>
    <row r="55" spans="1:16" x14ac:dyDescent="0.15">
      <c r="A55" s="175"/>
      <c r="B55" s="175" t="s">
        <v>69</v>
      </c>
      <c r="C55" s="175"/>
      <c r="D55" s="175" t="s">
        <v>70</v>
      </c>
      <c r="E55" s="175" t="s">
        <v>69</v>
      </c>
      <c r="F55" s="175"/>
      <c r="G55" s="175" t="s">
        <v>70</v>
      </c>
      <c r="H55" s="175" t="s">
        <v>69</v>
      </c>
      <c r="I55" s="175"/>
      <c r="J55" s="175" t="s">
        <v>70</v>
      </c>
      <c r="K55" s="175" t="s">
        <v>69</v>
      </c>
      <c r="L55" s="175"/>
      <c r="M55" s="175" t="s">
        <v>70</v>
      </c>
      <c r="N55" s="175" t="s">
        <v>69</v>
      </c>
      <c r="O55" s="175"/>
      <c r="P55" s="175" t="s">
        <v>70</v>
      </c>
    </row>
    <row r="56" spans="1:16" x14ac:dyDescent="0.15">
      <c r="A56" s="175" t="s">
        <v>43</v>
      </c>
      <c r="B56" s="175"/>
      <c r="C56" s="175"/>
      <c r="D56" s="175">
        <f>'将来負担比率（分子）の構造'!I$52</f>
        <v>3436</v>
      </c>
      <c r="E56" s="175"/>
      <c r="F56" s="175"/>
      <c r="G56" s="175">
        <f>'将来負担比率（分子）の構造'!J$52</f>
        <v>3624</v>
      </c>
      <c r="H56" s="175"/>
      <c r="I56" s="175"/>
      <c r="J56" s="175">
        <f>'将来負担比率（分子）の構造'!K$52</f>
        <v>3592</v>
      </c>
      <c r="K56" s="175"/>
      <c r="L56" s="175"/>
      <c r="M56" s="175">
        <f>'将来負担比率（分子）の構造'!L$52</f>
        <v>3515</v>
      </c>
      <c r="N56" s="175"/>
      <c r="O56" s="175"/>
      <c r="P56" s="175">
        <f>'将来負担比率（分子）の構造'!M$52</f>
        <v>3599</v>
      </c>
    </row>
    <row r="57" spans="1:16" x14ac:dyDescent="0.15">
      <c r="A57" s="175" t="s">
        <v>42</v>
      </c>
      <c r="B57" s="175"/>
      <c r="C57" s="175"/>
      <c r="D57" s="175">
        <f>'将来負担比率（分子）の構造'!I$51</f>
        <v>175</v>
      </c>
      <c r="E57" s="175"/>
      <c r="F57" s="175"/>
      <c r="G57" s="175">
        <f>'将来負担比率（分子）の構造'!J$51</f>
        <v>141</v>
      </c>
      <c r="H57" s="175"/>
      <c r="I57" s="175"/>
      <c r="J57" s="175">
        <f>'将来負担比率（分子）の構造'!K$51</f>
        <v>113</v>
      </c>
      <c r="K57" s="175"/>
      <c r="L57" s="175"/>
      <c r="M57" s="175">
        <f>'将来負担比率（分子）の構造'!L$51</f>
        <v>90</v>
      </c>
      <c r="N57" s="175"/>
      <c r="O57" s="175"/>
      <c r="P57" s="175">
        <f>'将来負担比率（分子）の構造'!M$51</f>
        <v>67</v>
      </c>
    </row>
    <row r="58" spans="1:16" x14ac:dyDescent="0.15">
      <c r="A58" s="175" t="s">
        <v>41</v>
      </c>
      <c r="B58" s="175"/>
      <c r="C58" s="175"/>
      <c r="D58" s="175">
        <f>'将来負担比率（分子）の構造'!I$50</f>
        <v>2094</v>
      </c>
      <c r="E58" s="175"/>
      <c r="F58" s="175"/>
      <c r="G58" s="175">
        <f>'将来負担比率（分子）の構造'!J$50</f>
        <v>2230</v>
      </c>
      <c r="H58" s="175"/>
      <c r="I58" s="175"/>
      <c r="J58" s="175">
        <f>'将来負担比率（分子）の構造'!K$50</f>
        <v>2396</v>
      </c>
      <c r="K58" s="175"/>
      <c r="L58" s="175"/>
      <c r="M58" s="175">
        <f>'将来負担比率（分子）の構造'!L$50</f>
        <v>2788</v>
      </c>
      <c r="N58" s="175"/>
      <c r="O58" s="175"/>
      <c r="P58" s="175">
        <f>'将来負担比率（分子）の構造'!M$50</f>
        <v>3050</v>
      </c>
    </row>
    <row r="59" spans="1:16" x14ac:dyDescent="0.15">
      <c r="A59" s="175" t="s">
        <v>39</v>
      </c>
      <c r="B59" s="175" t="str">
        <f>'将来負担比率（分子）の構造'!I$49</f>
        <v>-</v>
      </c>
      <c r="C59" s="175"/>
      <c r="D59" s="175"/>
      <c r="E59" s="175" t="str">
        <f>'将来負担比率（分子）の構造'!J$49</f>
        <v>-</v>
      </c>
      <c r="F59" s="175"/>
      <c r="G59" s="175"/>
      <c r="H59" s="175" t="str">
        <f>'将来負担比率（分子）の構造'!K$49</f>
        <v>-</v>
      </c>
      <c r="I59" s="175"/>
      <c r="J59" s="175"/>
      <c r="K59" s="175" t="str">
        <f>'将来負担比率（分子）の構造'!L$49</f>
        <v>-</v>
      </c>
      <c r="L59" s="175"/>
      <c r="M59" s="175"/>
      <c r="N59" s="175" t="str">
        <f>'将来負担比率（分子）の構造'!M$49</f>
        <v>-</v>
      </c>
      <c r="O59" s="175"/>
      <c r="P59" s="175"/>
    </row>
    <row r="60" spans="1:16" x14ac:dyDescent="0.15">
      <c r="A60" s="175" t="s">
        <v>38</v>
      </c>
      <c r="B60" s="175" t="str">
        <f>'将来負担比率（分子）の構造'!I$48</f>
        <v>-</v>
      </c>
      <c r="C60" s="175"/>
      <c r="D60" s="175"/>
      <c r="E60" s="175" t="str">
        <f>'将来負担比率（分子）の構造'!J$48</f>
        <v>-</v>
      </c>
      <c r="F60" s="175"/>
      <c r="G60" s="175"/>
      <c r="H60" s="175" t="str">
        <f>'将来負担比率（分子）の構造'!K$48</f>
        <v>-</v>
      </c>
      <c r="I60" s="175"/>
      <c r="J60" s="175"/>
      <c r="K60" s="175" t="str">
        <f>'将来負担比率（分子）の構造'!L$48</f>
        <v>-</v>
      </c>
      <c r="L60" s="175"/>
      <c r="M60" s="175"/>
      <c r="N60" s="175" t="str">
        <f>'将来負担比率（分子）の構造'!M$48</f>
        <v>-</v>
      </c>
      <c r="O60" s="175"/>
      <c r="P60" s="175"/>
    </row>
    <row r="61" spans="1:16" x14ac:dyDescent="0.15">
      <c r="A61" s="175" t="s">
        <v>36</v>
      </c>
      <c r="B61" s="175">
        <f>'将来負担比率（分子）の構造'!I$46</f>
        <v>5</v>
      </c>
      <c r="C61" s="175"/>
      <c r="D61" s="175"/>
      <c r="E61" s="175" t="str">
        <f>'将来負担比率（分子）の構造'!J$46</f>
        <v>-</v>
      </c>
      <c r="F61" s="175"/>
      <c r="G61" s="175"/>
      <c r="H61" s="175" t="str">
        <f>'将来負担比率（分子）の構造'!K$46</f>
        <v>-</v>
      </c>
      <c r="I61" s="175"/>
      <c r="J61" s="175"/>
      <c r="K61" s="175" t="str">
        <f>'将来負担比率（分子）の構造'!L$46</f>
        <v>-</v>
      </c>
      <c r="L61" s="175"/>
      <c r="M61" s="175"/>
      <c r="N61" s="175" t="str">
        <f>'将来負担比率（分子）の構造'!M$46</f>
        <v>-</v>
      </c>
      <c r="O61" s="175"/>
      <c r="P61" s="175"/>
    </row>
    <row r="62" spans="1:16" x14ac:dyDescent="0.15">
      <c r="A62" s="175" t="s">
        <v>35</v>
      </c>
      <c r="B62" s="175">
        <f>'将来負担比率（分子）の構造'!I$45</f>
        <v>506</v>
      </c>
      <c r="C62" s="175"/>
      <c r="D62" s="175"/>
      <c r="E62" s="175">
        <f>'将来負担比率（分子）の構造'!J$45</f>
        <v>498</v>
      </c>
      <c r="F62" s="175"/>
      <c r="G62" s="175"/>
      <c r="H62" s="175">
        <f>'将来負担比率（分子）の構造'!K$45</f>
        <v>492</v>
      </c>
      <c r="I62" s="175"/>
      <c r="J62" s="175"/>
      <c r="K62" s="175">
        <f>'将来負担比率（分子）の構造'!L$45</f>
        <v>637</v>
      </c>
      <c r="L62" s="175"/>
      <c r="M62" s="175"/>
      <c r="N62" s="175">
        <f>'将来負担比率（分子）の構造'!M$45</f>
        <v>540</v>
      </c>
      <c r="O62" s="175"/>
      <c r="P62" s="175"/>
    </row>
    <row r="63" spans="1:16" x14ac:dyDescent="0.15">
      <c r="A63" s="175" t="s">
        <v>34</v>
      </c>
      <c r="B63" s="175">
        <f>'将来負担比率（分子）の構造'!I$44</f>
        <v>14</v>
      </c>
      <c r="C63" s="175"/>
      <c r="D63" s="175"/>
      <c r="E63" s="175">
        <f>'将来負担比率（分子）の構造'!J$44</f>
        <v>12</v>
      </c>
      <c r="F63" s="175"/>
      <c r="G63" s="175"/>
      <c r="H63" s="175">
        <f>'将来負担比率（分子）の構造'!K$44</f>
        <v>10</v>
      </c>
      <c r="I63" s="175"/>
      <c r="J63" s="175"/>
      <c r="K63" s="175">
        <f>'将来負担比率（分子）の構造'!L$44</f>
        <v>8</v>
      </c>
      <c r="L63" s="175"/>
      <c r="M63" s="175"/>
      <c r="N63" s="175">
        <f>'将来負担比率（分子）の構造'!M$44</f>
        <v>6</v>
      </c>
      <c r="O63" s="175"/>
      <c r="P63" s="175"/>
    </row>
    <row r="64" spans="1:16" x14ac:dyDescent="0.15">
      <c r="A64" s="175" t="s">
        <v>33</v>
      </c>
      <c r="B64" s="175">
        <f>'将来負担比率（分子）の構造'!I$43</f>
        <v>186</v>
      </c>
      <c r="C64" s="175"/>
      <c r="D64" s="175"/>
      <c r="E64" s="175">
        <f>'将来負担比率（分子）の構造'!J$43</f>
        <v>176</v>
      </c>
      <c r="F64" s="175"/>
      <c r="G64" s="175"/>
      <c r="H64" s="175">
        <f>'将来負担比率（分子）の構造'!K$43</f>
        <v>214</v>
      </c>
      <c r="I64" s="175"/>
      <c r="J64" s="175"/>
      <c r="K64" s="175">
        <f>'将来負担比率（分子）の構造'!L$43</f>
        <v>280</v>
      </c>
      <c r="L64" s="175"/>
      <c r="M64" s="175"/>
      <c r="N64" s="175">
        <f>'将来負担比率（分子）の構造'!M$43</f>
        <v>406</v>
      </c>
      <c r="O64" s="175"/>
      <c r="P64" s="175"/>
    </row>
    <row r="65" spans="1:16" x14ac:dyDescent="0.15">
      <c r="A65" s="175" t="s">
        <v>32</v>
      </c>
      <c r="B65" s="175" t="str">
        <f>'将来負担比率（分子）の構造'!I$42</f>
        <v>-</v>
      </c>
      <c r="C65" s="175"/>
      <c r="D65" s="175"/>
      <c r="E65" s="175" t="str">
        <f>'将来負担比率（分子）の構造'!J$42</f>
        <v>-</v>
      </c>
      <c r="F65" s="175"/>
      <c r="G65" s="175"/>
      <c r="H65" s="175" t="str">
        <f>'将来負担比率（分子）の構造'!K$42</f>
        <v>-</v>
      </c>
      <c r="I65" s="175"/>
      <c r="J65" s="175"/>
      <c r="K65" s="175" t="str">
        <f>'将来負担比率（分子）の構造'!L$42</f>
        <v>-</v>
      </c>
      <c r="L65" s="175"/>
      <c r="M65" s="175"/>
      <c r="N65" s="175" t="str">
        <f>'将来負担比率（分子）の構造'!M$42</f>
        <v>-</v>
      </c>
      <c r="O65" s="175"/>
      <c r="P65" s="175"/>
    </row>
    <row r="66" spans="1:16" x14ac:dyDescent="0.15">
      <c r="A66" s="175" t="s">
        <v>31</v>
      </c>
      <c r="B66" s="175">
        <f>'将来負担比率（分子）の構造'!I$41</f>
        <v>3987</v>
      </c>
      <c r="C66" s="175"/>
      <c r="D66" s="175"/>
      <c r="E66" s="175">
        <f>'将来負担比率（分子）の構造'!J$41</f>
        <v>4173</v>
      </c>
      <c r="F66" s="175"/>
      <c r="G66" s="175"/>
      <c r="H66" s="175">
        <f>'将来負担比率（分子）の構造'!K$41</f>
        <v>4121</v>
      </c>
      <c r="I66" s="175"/>
      <c r="J66" s="175"/>
      <c r="K66" s="175">
        <f>'将来負担比率（分子）の構造'!L$41</f>
        <v>3765</v>
      </c>
      <c r="L66" s="175"/>
      <c r="M66" s="175"/>
      <c r="N66" s="175">
        <f>'将来負担比率（分子）の構造'!M$41</f>
        <v>3769</v>
      </c>
      <c r="O66" s="175"/>
      <c r="P66" s="175"/>
    </row>
    <row r="67" spans="1:16" x14ac:dyDescent="0.15">
      <c r="A67" s="175" t="s">
        <v>71</v>
      </c>
      <c r="B67" s="175" t="e">
        <f>NA()</f>
        <v>#N/A</v>
      </c>
      <c r="C67" s="175">
        <f>IF(ISNUMBER('将来負担比率（分子）の構造'!I$53), IF('将来負担比率（分子）の構造'!I$53 &lt; 0, 0, '将来負担比率（分子）の構造'!I$53), NA())</f>
        <v>0</v>
      </c>
      <c r="D67" s="175" t="e">
        <f>NA()</f>
        <v>#N/A</v>
      </c>
      <c r="E67" s="175" t="e">
        <f>NA()</f>
        <v>#N/A</v>
      </c>
      <c r="F67" s="175">
        <f>IF(ISNUMBER('将来負担比率（分子）の構造'!J$53), IF('将来負担比率（分子）の構造'!J$53 &lt; 0, 0, '将来負担比率（分子）の構造'!J$53), NA())</f>
        <v>0</v>
      </c>
      <c r="G67" s="175" t="e">
        <f>NA()</f>
        <v>#N/A</v>
      </c>
      <c r="H67" s="175" t="e">
        <f>NA()</f>
        <v>#N/A</v>
      </c>
      <c r="I67" s="175">
        <f>IF(ISNUMBER('将来負担比率（分子）の構造'!K$53), IF('将来負担比率（分子）の構造'!K$53 &lt; 0, 0, '将来負担比率（分子）の構造'!K$53), NA())</f>
        <v>0</v>
      </c>
      <c r="J67" s="175" t="e">
        <f>NA()</f>
        <v>#N/A</v>
      </c>
      <c r="K67" s="175" t="e">
        <f>NA()</f>
        <v>#N/A</v>
      </c>
      <c r="L67" s="175">
        <f>IF(ISNUMBER('将来負担比率（分子）の構造'!L$53), IF('将来負担比率（分子）の構造'!L$53 &lt; 0, 0, '将来負担比率（分子）の構造'!L$53), NA())</f>
        <v>0</v>
      </c>
      <c r="M67" s="175" t="e">
        <f>NA()</f>
        <v>#N/A</v>
      </c>
      <c r="N67" s="175" t="e">
        <f>NA()</f>
        <v>#N/A</v>
      </c>
      <c r="O67" s="175">
        <f>IF(ISNUMBER('将来負担比率（分子）の構造'!M$53), IF('将来負担比率（分子）の構造'!M$53 &lt; 0, 0, '将来負担比率（分子）の構造'!M$53), NA())</f>
        <v>0</v>
      </c>
      <c r="P67" s="175" t="e">
        <f>NA()</f>
        <v>#N/A</v>
      </c>
    </row>
    <row r="70" spans="1:16" x14ac:dyDescent="0.15">
      <c r="A70" s="177" t="s">
        <v>72</v>
      </c>
      <c r="B70" s="177"/>
      <c r="C70" s="177"/>
      <c r="D70" s="177"/>
      <c r="E70" s="177"/>
      <c r="F70" s="177"/>
    </row>
    <row r="71" spans="1:16" x14ac:dyDescent="0.15">
      <c r="A71" s="178"/>
      <c r="B71" s="178" t="str">
        <f>基金残高に係る経年分析!F54</f>
        <v>R03</v>
      </c>
      <c r="C71" s="178" t="str">
        <f>基金残高に係る経年分析!G54</f>
        <v>R04</v>
      </c>
      <c r="D71" s="178" t="str">
        <f>基金残高に係る経年分析!H54</f>
        <v>R05</v>
      </c>
    </row>
    <row r="72" spans="1:16" x14ac:dyDescent="0.15">
      <c r="A72" s="178" t="s">
        <v>73</v>
      </c>
      <c r="B72" s="179">
        <f>基金残高に係る経年分析!F55</f>
        <v>856</v>
      </c>
      <c r="C72" s="179">
        <f>基金残高に係る経年分析!G55</f>
        <v>915</v>
      </c>
      <c r="D72" s="179">
        <f>基金残高に係る経年分析!H55</f>
        <v>911</v>
      </c>
    </row>
    <row r="73" spans="1:16" x14ac:dyDescent="0.15">
      <c r="A73" s="178" t="s">
        <v>74</v>
      </c>
      <c r="B73" s="179">
        <f>基金残高に係る経年分析!F56</f>
        <v>321</v>
      </c>
      <c r="C73" s="179">
        <f>基金残高に係る経年分析!G56</f>
        <v>321</v>
      </c>
      <c r="D73" s="179">
        <f>基金残高に係る経年分析!H56</f>
        <v>354</v>
      </c>
    </row>
    <row r="74" spans="1:16" x14ac:dyDescent="0.15">
      <c r="A74" s="178" t="s">
        <v>75</v>
      </c>
      <c r="B74" s="179">
        <f>基金残高に係る経年分析!F57</f>
        <v>1117</v>
      </c>
      <c r="C74" s="179">
        <f>基金残高に係る経年分析!G57</f>
        <v>1449</v>
      </c>
      <c r="D74" s="179">
        <f>基金残高に係る経年分析!H57</f>
        <v>1688</v>
      </c>
    </row>
  </sheetData>
  <sheetProtection algorithmName="SHA-512" hashValue="gWSEu663qxWBQAbzVFt90vtXwyUiMXa3xsKesQwKIfv/cnO2AqMPSUwQ4atCxTQnf5yKQ5CxkGd0Tpzn+Y17lg==" saltValue="y35OYyp6xww5+tGG8iOdGQ=="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渡部　泰文</cp:lastModifiedBy>
  <cp:lastPrinted>2025-03-26T02:19:04Z</cp:lastPrinted>
  <dcterms:created xsi:type="dcterms:W3CDTF">2025-02-19T00:10:04Z</dcterms:created>
  <dcterms:modified xsi:type="dcterms:W3CDTF">2025-09-18T01:40:18Z</dcterms:modified>
  <cp:category/>
</cp:coreProperties>
</file>